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25" windowHeight="11985" firstSheet="1" activeTab="1"/>
  </bookViews>
  <sheets>
    <sheet name="Munka6" sheetId="1" state="hidden" r:id="rId1"/>
    <sheet name="Pályázat" sheetId="2" r:id="rId2"/>
    <sheet name="Munka1" sheetId="3" state="hidden" r:id="rId3"/>
    <sheet name="Munka3" sheetId="4" state="hidden" r:id="rId4"/>
    <sheet name="Munka4" sheetId="5" state="hidden" r:id="rId5"/>
  </sheets>
  <definedNames>
    <definedName name="_xlfn.BAHTTEXT" hidden="1">#NAME?</definedName>
    <definedName name="alkategoriak">'Munka3'!$N$4:$N$28</definedName>
    <definedName name="kapcsolodasok">'Munka3'!$K$4:$K$17</definedName>
    <definedName name="label1">#REF!</definedName>
  </definedNames>
  <calcPr fullCalcOnLoad="1"/>
</workbook>
</file>

<file path=xl/sharedStrings.xml><?xml version="1.0" encoding="utf-8"?>
<sst xmlns="http://schemas.openxmlformats.org/spreadsheetml/2006/main" count="299" uniqueCount="265">
  <si>
    <t>Program neve</t>
  </si>
  <si>
    <t>nem</t>
  </si>
  <si>
    <t>Várható nézőszám</t>
  </si>
  <si>
    <t>adat</t>
  </si>
  <si>
    <t>Főcsoport</t>
  </si>
  <si>
    <t>Képzőművészet</t>
  </si>
  <si>
    <t>Dimenziók</t>
  </si>
  <si>
    <t>Prioritás</t>
  </si>
  <si>
    <t>Kategóriák</t>
  </si>
  <si>
    <t>Zene</t>
  </si>
  <si>
    <t>Színház</t>
  </si>
  <si>
    <t>Táncművészet</t>
  </si>
  <si>
    <t>Film-Média</t>
  </si>
  <si>
    <t>Irodalom</t>
  </si>
  <si>
    <t>Tudomány</t>
  </si>
  <si>
    <t>Egyéb</t>
  </si>
  <si>
    <t>Belső építészet</t>
  </si>
  <si>
    <t>Design</t>
  </si>
  <si>
    <t>Építészet</t>
  </si>
  <si>
    <t>Festészet</t>
  </si>
  <si>
    <t>Fotó</t>
  </si>
  <si>
    <t>Grafika</t>
  </si>
  <si>
    <t>Intermédia</t>
  </si>
  <si>
    <t>Land-art</t>
  </si>
  <si>
    <t>Népművészet</t>
  </si>
  <si>
    <t>Öko-art</t>
  </si>
  <si>
    <t>Public-art</t>
  </si>
  <si>
    <t>Szobrászat</t>
  </si>
  <si>
    <t>Néptánc</t>
  </si>
  <si>
    <t>Balett</t>
  </si>
  <si>
    <t>Társastánc</t>
  </si>
  <si>
    <t>Jazzbalett</t>
  </si>
  <si>
    <t>Kiválasztott kategória</t>
  </si>
  <si>
    <t>Alcsoport</t>
  </si>
  <si>
    <t>Muzeológia</t>
  </si>
  <si>
    <t>Crossover</t>
  </si>
  <si>
    <t>Egyház</t>
  </si>
  <si>
    <t>Fúvós</t>
  </si>
  <si>
    <t>Jazz</t>
  </si>
  <si>
    <t>Kamara</t>
  </si>
  <si>
    <t>Klasszikus</t>
  </si>
  <si>
    <t>Kórus</t>
  </si>
  <si>
    <t>Könnyűzene</t>
  </si>
  <si>
    <t>Musical</t>
  </si>
  <si>
    <t>Népzene</t>
  </si>
  <si>
    <t>Opera</t>
  </si>
  <si>
    <t>Operett</t>
  </si>
  <si>
    <t>Épített örökség</t>
  </si>
  <si>
    <t>Múzeum</t>
  </si>
  <si>
    <t>Alternatív</t>
  </si>
  <si>
    <t>Diákszínjátszás</t>
  </si>
  <si>
    <t>Hivatásos</t>
  </si>
  <si>
    <t>Nagyszínház</t>
  </si>
  <si>
    <t>Prózai</t>
  </si>
  <si>
    <t>Zenés</t>
  </si>
  <si>
    <t>Bábszínház</t>
  </si>
  <si>
    <t>Akrobatikus tánc</t>
  </si>
  <si>
    <t>Animációs film</t>
  </si>
  <si>
    <t>Dokumentum film</t>
  </si>
  <si>
    <t>Internet</t>
  </si>
  <si>
    <t>Kisérleti</t>
  </si>
  <si>
    <t>Nagyjátékfilm</t>
  </si>
  <si>
    <t>Rádió</t>
  </si>
  <si>
    <t>Rövidfilm</t>
  </si>
  <si>
    <t>Televízió</t>
  </si>
  <si>
    <t>Dráma</t>
  </si>
  <si>
    <t>Gyermek</t>
  </si>
  <si>
    <t>Ismeretterjesztő</t>
  </si>
  <si>
    <t>Próza</t>
  </si>
  <si>
    <t>Publicisztika</t>
  </si>
  <si>
    <t>Tudományos</t>
  </si>
  <si>
    <t>Vers</t>
  </si>
  <si>
    <t>Alkalmazott tudomány</t>
  </si>
  <si>
    <t>Informatika</t>
  </si>
  <si>
    <t>Társadalomtudomány</t>
  </si>
  <si>
    <t>Természettudomány</t>
  </si>
  <si>
    <t>egyéb</t>
  </si>
  <si>
    <t>Adószám</t>
  </si>
  <si>
    <t>Cím</t>
  </si>
  <si>
    <t>Számlaszám</t>
  </si>
  <si>
    <t>Pl.    3500</t>
  </si>
  <si>
    <t>Pénzügyi lebonyolító</t>
  </si>
  <si>
    <t>Társszervező</t>
  </si>
  <si>
    <t>Kapcsolódási pontok-partnerség</t>
  </si>
  <si>
    <t>Kapcsolódási pontok-tartalmi ív</t>
  </si>
  <si>
    <t>egy mindenkit visz</t>
  </si>
  <si>
    <t>kulturális decentralizáció</t>
  </si>
  <si>
    <t>a kisebbségi kultúrák esélyegyenlősége</t>
  </si>
  <si>
    <t>a szocializmus időszakának hagyatéka</t>
  </si>
  <si>
    <t>kelet-közp európai művészet bekapcsolása a nemzetközi életbe</t>
  </si>
  <si>
    <t>ifjúsági szubkultúrák viszonya az elitkultúrához</t>
  </si>
  <si>
    <t>a kulturális várostervezés európai apasztalatai</t>
  </si>
  <si>
    <t>a "nyugat" és a "kelet" kulturális konstrukciói</t>
  </si>
  <si>
    <t>centrum és periféria az európai kultúrában</t>
  </si>
  <si>
    <t>balkáni örökség és kortárs programok</t>
  </si>
  <si>
    <t>Pécs a regionalizmus városa</t>
  </si>
  <si>
    <t>Pályázati kapcsolatok részletesen</t>
  </si>
  <si>
    <t>Nemzetközi kapcsolatok részletesen</t>
  </si>
  <si>
    <t>Ir.száma</t>
  </si>
  <si>
    <t>Város</t>
  </si>
  <si>
    <t>Fax</t>
  </si>
  <si>
    <t>E-mail</t>
  </si>
  <si>
    <t>Képviselő</t>
  </si>
  <si>
    <t>Cégszám</t>
  </si>
  <si>
    <t>Bank</t>
  </si>
  <si>
    <t>Felelős neve</t>
  </si>
  <si>
    <t>Felelős telefonja</t>
  </si>
  <si>
    <t>Műfajok</t>
  </si>
  <si>
    <t>xxxxxx</t>
  </si>
  <si>
    <t>program leírása</t>
  </si>
  <si>
    <t>kezdő dátum</t>
  </si>
  <si>
    <t>tervezett hossz napokban</t>
  </si>
  <si>
    <t>záró dátum</t>
  </si>
  <si>
    <t>A program lebony városa</t>
  </si>
  <si>
    <t>A program helye-i</t>
  </si>
  <si>
    <t>xxxxxxx</t>
  </si>
  <si>
    <t>Előadók</t>
  </si>
  <si>
    <t>c22</t>
  </si>
  <si>
    <t>c24</t>
  </si>
  <si>
    <t>c26</t>
  </si>
  <si>
    <t>c28</t>
  </si>
  <si>
    <t>c30</t>
  </si>
  <si>
    <t>c32</t>
  </si>
  <si>
    <t>c34</t>
  </si>
  <si>
    <t>c38</t>
  </si>
  <si>
    <t>Elérhető célcsoportok</t>
  </si>
  <si>
    <t>Hasznosulási mutató</t>
  </si>
  <si>
    <t>Fenntarthatósági mutató</t>
  </si>
  <si>
    <t>Támogatási igény</t>
  </si>
  <si>
    <t>c40</t>
  </si>
  <si>
    <t>c42</t>
  </si>
  <si>
    <t>c44</t>
  </si>
  <si>
    <t>c46</t>
  </si>
  <si>
    <t>c48</t>
  </si>
  <si>
    <t>c50</t>
  </si>
  <si>
    <t>c52</t>
  </si>
  <si>
    <t>c54</t>
  </si>
  <si>
    <t>c56</t>
  </si>
  <si>
    <t>c58</t>
  </si>
  <si>
    <t>c60</t>
  </si>
  <si>
    <t>c62</t>
  </si>
  <si>
    <t>c67</t>
  </si>
  <si>
    <t>Teljes költség</t>
  </si>
  <si>
    <t>Új beruházás igen-nem</t>
  </si>
  <si>
    <t>Ingyenes igen-nem</t>
  </si>
  <si>
    <t>Tárgyalásos igen-nem</t>
  </si>
  <si>
    <t>Pályázat igen-nem</t>
  </si>
  <si>
    <t>Hosszútávú lehetőségek részletes</t>
  </si>
  <si>
    <t>Tapasztalarok-referenciák</t>
  </si>
  <si>
    <t>Szervező-pályázó</t>
  </si>
  <si>
    <t>Lev.Ir.szám</t>
  </si>
  <si>
    <t>Lev város</t>
  </si>
  <si>
    <t>Lev cím</t>
  </si>
  <si>
    <t>c69</t>
  </si>
  <si>
    <t>c71</t>
  </si>
  <si>
    <t>c73</t>
  </si>
  <si>
    <t>c75</t>
  </si>
  <si>
    <t>c77</t>
  </si>
  <si>
    <t>c79</t>
  </si>
  <si>
    <t>c81</t>
  </si>
  <si>
    <t>c83</t>
  </si>
  <si>
    <t>c85</t>
  </si>
  <si>
    <t>c87</t>
  </si>
  <si>
    <t>c89</t>
  </si>
  <si>
    <t>c91</t>
  </si>
  <si>
    <t>c93</t>
  </si>
  <si>
    <t>c95</t>
  </si>
  <si>
    <t>c97</t>
  </si>
  <si>
    <t>c99</t>
  </si>
  <si>
    <t>c101</t>
  </si>
  <si>
    <t>Felelős E-mailja</t>
  </si>
  <si>
    <t>Telefon</t>
  </si>
  <si>
    <t>igen</t>
  </si>
  <si>
    <t>V</t>
  </si>
  <si>
    <t>Kiválasztott dimenziók</t>
  </si>
  <si>
    <t>legördülő</t>
  </si>
  <si>
    <t>a nyugat és a kelet kulturális konstrukciói</t>
  </si>
  <si>
    <t>k-k európai művészet bekapcsolása a nemzetközi életbe</t>
  </si>
  <si>
    <t>Kapcsolódások</t>
  </si>
  <si>
    <t>Kiválasztott kapcsolódási pontok iv</t>
  </si>
  <si>
    <t>celcsoport</t>
  </si>
  <si>
    <t>gyermek</t>
  </si>
  <si>
    <t>ifjusági</t>
  </si>
  <si>
    <t>felnőtt</t>
  </si>
  <si>
    <t>családi</t>
  </si>
  <si>
    <t>szakmai</t>
  </si>
  <si>
    <t>szórakoztató</t>
  </si>
  <si>
    <t>helyi</t>
  </si>
  <si>
    <t>regionális</t>
  </si>
  <si>
    <t>országos</t>
  </si>
  <si>
    <t>nemzetközi</t>
  </si>
  <si>
    <t>Kiválasztott célcsoportok</t>
  </si>
  <si>
    <t>kapcsolodasi pontok legördulő-partnerség</t>
  </si>
  <si>
    <t>Oszlop2</t>
  </si>
  <si>
    <t>Kötelezően kitöltendő mezők</t>
  </si>
  <si>
    <t>Címzés</t>
  </si>
  <si>
    <t>Összk</t>
  </si>
  <si>
    <t>Támogat</t>
  </si>
  <si>
    <t>százalék</t>
  </si>
  <si>
    <t>2. Program elnevezése</t>
  </si>
  <si>
    <t>……………………………….</t>
  </si>
  <si>
    <t>az adatlapot benyújtó aláírása</t>
  </si>
  <si>
    <t>Levelezési cím:</t>
  </si>
  <si>
    <t>E-mail:</t>
  </si>
  <si>
    <t>Figyelem! A cellát a program automatikusan kitölti!</t>
  </si>
  <si>
    <t>Összesen:</t>
  </si>
  <si>
    <t>program bevétel</t>
  </si>
  <si>
    <t>D78</t>
  </si>
  <si>
    <t xml:space="preserve"> </t>
  </si>
  <si>
    <t>A lehetőségek közül kell választani, a zöld színű mezőre kattintva  Igen-Nem</t>
  </si>
  <si>
    <t>2.3 Tervezett hossza napokban</t>
  </si>
  <si>
    <t>3.1 Teljes költség Ft.</t>
  </si>
  <si>
    <t>3.2 Támogatási igény Ft.</t>
  </si>
  <si>
    <t>3.3 A program bevételei összesen</t>
  </si>
  <si>
    <t>3.4 Az EKF program valamely új intézményében valósul meg a program?  I/N</t>
  </si>
  <si>
    <t>nap</t>
  </si>
  <si>
    <t>1. A pályázó adatai</t>
  </si>
  <si>
    <t>2010refejleszt(Szabdtéri) igen-nem</t>
  </si>
  <si>
    <t>ÁFA visszaigény(Összművészeti) igen-nem</t>
  </si>
  <si>
    <t>Választható  Igen/nem</t>
  </si>
  <si>
    <t>Támogató</t>
  </si>
  <si>
    <t>összeg</t>
  </si>
  <si>
    <t>2009.                 hó</t>
  </si>
  <si>
    <t>2.5 A program műfaja</t>
  </si>
  <si>
    <t>hó</t>
  </si>
  <si>
    <t>ph.</t>
  </si>
  <si>
    <t>Programdivízió</t>
  </si>
  <si>
    <t>Zsolnay Örökségkezelő Nonprofit Kft.</t>
  </si>
  <si>
    <t>7603 Pécs, Pf.:27</t>
  </si>
  <si>
    <r>
      <t>A borítékra, kérjük, írja rá:</t>
    </r>
    <r>
      <rPr>
        <b/>
        <sz val="10"/>
        <color indexed="8"/>
        <rFont val="Arial"/>
        <family val="2"/>
      </rPr>
      <t xml:space="preserve"> KODÁLY KÖZPONT CIVIL PÁLYÁZAT</t>
    </r>
  </si>
  <si>
    <t>kodalypalyazat@zsn.hu</t>
  </si>
  <si>
    <t>Pályázati Adatlap</t>
  </si>
  <si>
    <t>3. Ingyenesen látogatható I/N</t>
  </si>
  <si>
    <t>2.1 A program rövid leírása (max. 800 leütés)</t>
  </si>
  <si>
    <t>g</t>
  </si>
  <si>
    <t>h</t>
  </si>
  <si>
    <t>1.0 A pályázó szervezet Pécs városában fejti ki tevékénységét?</t>
  </si>
  <si>
    <t>1.1 A programjavaslatot benyújtó szervezet neve:</t>
  </si>
  <si>
    <t>1.2 Székhelye (irsz, település, közterület, hsz.)</t>
  </si>
  <si>
    <t>1.3 Telephelye (irsz, település, közterület, hsz.)</t>
  </si>
  <si>
    <t>1.4 Levelezési cím: ir.szám</t>
  </si>
  <si>
    <t>1.5 Levelezési cím: település</t>
  </si>
  <si>
    <t>1.6 Levelezési cím: közterület, hsz.</t>
  </si>
  <si>
    <t>1.7 Telefonszám</t>
  </si>
  <si>
    <t>1.8 Fax</t>
  </si>
  <si>
    <t>1.9 E-mail</t>
  </si>
  <si>
    <t>1.10 A szervezet jogi képviselője (vezetője):</t>
  </si>
  <si>
    <t>1.11 Cégjegyzékszám</t>
  </si>
  <si>
    <t>1.12 Adószám</t>
  </si>
  <si>
    <t>1.13 Számlavezető bank neve</t>
  </si>
  <si>
    <t>1.14 Számlaszám</t>
  </si>
  <si>
    <t>1.15 A projektért felelős személy neve</t>
  </si>
  <si>
    <t>1.16 Felelős mobiltelefonszáma</t>
  </si>
  <si>
    <t>1.17 Felelős E-mail</t>
  </si>
  <si>
    <t>2.7 Várható nézőszám</t>
  </si>
  <si>
    <t>2.8 Tervezett jegyár (Forint)</t>
  </si>
  <si>
    <t xml:space="preserve">4. A benyújtó szervezet a témában szerzett eddigi tapasztalata. </t>
  </si>
  <si>
    <t>Kérjük, az adatlapot és a mellékleteket elektronikus és hagyományos postai úton is juttassa el a                                                                                  Zsolnay Örökségkezelő Nonprofit Kft-hez.</t>
  </si>
  <si>
    <t>2.2 Kezdő dátuma</t>
  </si>
  <si>
    <t>2.4 Záró dátuma</t>
  </si>
  <si>
    <t xml:space="preserve">Hangversenyterem, földszinti konferenciaterem, emeleti konferenciaterem, szekcióterem 1, szekcióterem 2, szekcióterem 3, szekcióterem 4, szekcióterem 5.
Egyéb helyiségek: 
</t>
  </si>
  <si>
    <t>A pályázatot benyújtó szervezet képviseletében az adatlap aláírásával kijelentem,                                                                                                                             a) hogy a pályázati kiírásban és a dokumentációban foglaltakat tudomásul veszem; 
b) hogy a pályázatban foglalt adatok, információk és dokumentumok teljes körűek, hitelesek és megfelelnek a valóságnak;
A pályázatot benyújtó szervezet képviseletében az adatlap aláírásával hozzájárulok ahhoz, hogy az Önkormányzat a pályázati adatlapon feltüntetett adatokat a hatályos jogszabályoknak megfelelően kezelje és internetes honlapján közzétegye.</t>
  </si>
  <si>
    <t xml:space="preserve">2.6 Kérjük, csak azokat a helyiségeket hagyja a felsorolásban, melyeket igénybe kívánja venni! Azokat a termeket, melyeket nem kíván használni a  program során kérjük, hogy törölje! </t>
  </si>
  <si>
    <t>2013.</t>
  </si>
  <si>
    <t>Pl.: 2014.09.17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</si>
</sst>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[$-40E]yyyy/\ mmmm\ d\.;@"/>
    <numFmt numFmtId="170" formatCode="dd/mm/yyyy;@"/>
    <numFmt numFmtId="171" formatCode="yyyy\.mm\.dd;@"/>
    <numFmt numFmtId="172" formatCode="&quot;H-&quot;0000"/>
    <numFmt numFmtId="173" formatCode="yyyy/\ m/\ d\.\ h:mm;@"/>
    <numFmt numFmtId="174" formatCode="[$-40E]yyyy/\ mmm/\ d\.;@"/>
    <numFmt numFmtId="175" formatCode="#,##0\ &quot;Ft&quot;"/>
  </numFmts>
  <fonts count="43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i/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sz val="2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9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1" fillId="4" borderId="0" applyNumberFormat="0" applyBorder="0" applyAlignment="0" applyProtection="0"/>
    <xf numFmtId="0" fontId="32" fillId="22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2" borderId="1" applyNumberFormat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7" xfId="55" applyFont="1" applyFill="1" applyBorder="1" applyAlignment="1">
      <alignment wrapText="1"/>
      <protection/>
    </xf>
    <xf numFmtId="0" fontId="3" fillId="25" borderId="10" xfId="55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0" fontId="0" fillId="0" borderId="0" xfId="0" applyAlignment="1">
      <alignment horizontal="fill" vertical="top" wrapText="1"/>
    </xf>
    <xf numFmtId="0" fontId="0" fillId="0" borderId="0" xfId="0" applyAlignment="1">
      <alignment horizontal="justify" vertical="top" wrapText="1"/>
    </xf>
    <xf numFmtId="1" fontId="0" fillId="0" borderId="0" xfId="0" applyNumberFormat="1" applyAlignment="1">
      <alignment/>
    </xf>
    <xf numFmtId="0" fontId="0" fillId="0" borderId="11" xfId="0" applyBorder="1" applyAlignment="1">
      <alignment horizontal="justify" vertical="top" wrapText="1"/>
    </xf>
    <xf numFmtId="0" fontId="0" fillId="0" borderId="11" xfId="0" applyBorder="1" applyAlignment="1">
      <alignment/>
    </xf>
    <xf numFmtId="0" fontId="0" fillId="24" borderId="11" xfId="0" applyFill="1" applyBorder="1" applyAlignment="1">
      <alignment/>
    </xf>
    <xf numFmtId="0" fontId="0" fillId="22" borderId="0" xfId="0" applyFill="1" applyAlignment="1">
      <alignment/>
    </xf>
    <xf numFmtId="49" fontId="3" fillId="0" borderId="7" xfId="55" applyNumberFormat="1" applyFont="1" applyFill="1" applyBorder="1" applyAlignment="1">
      <alignment wrapText="1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ill="1" applyAlignment="1">
      <alignment/>
    </xf>
    <xf numFmtId="17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19" borderId="11" xfId="0" applyFill="1" applyBorder="1" applyAlignment="1" applyProtection="1">
      <alignment/>
      <protection/>
    </xf>
    <xf numFmtId="0" fontId="1" fillId="10" borderId="1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" fillId="26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wrapText="1"/>
      <protection/>
    </xf>
    <xf numFmtId="0" fontId="5" fillId="0" borderId="7" xfId="55" applyFont="1" applyFill="1" applyBorder="1" applyAlignment="1" applyProtection="1">
      <alignment wrapText="1"/>
      <protection/>
    </xf>
    <xf numFmtId="0" fontId="1" fillId="1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19" borderId="0" xfId="0" applyFont="1" applyFill="1" applyAlignment="1" applyProtection="1">
      <alignment horizontal="center"/>
      <protection/>
    </xf>
    <xf numFmtId="0" fontId="1" fillId="19" borderId="11" xfId="0" applyFont="1" applyFill="1" applyBorder="1" applyAlignment="1" applyProtection="1">
      <alignment horizontal="center"/>
      <protection/>
    </xf>
    <xf numFmtId="0" fontId="1" fillId="19" borderId="11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Fill="1" applyBorder="1" applyAlignment="1">
      <alignment vertical="center" wrapText="1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/>
      <protection/>
    </xf>
    <xf numFmtId="0" fontId="0" fillId="0" borderId="13" xfId="0" applyBorder="1" applyAlignment="1">
      <alignment horizontal="justify" vertical="top" wrapText="1"/>
    </xf>
    <xf numFmtId="0" fontId="0" fillId="24" borderId="14" xfId="0" applyFill="1" applyBorder="1" applyAlignment="1">
      <alignment horizontal="justify" vertical="top" wrapText="1"/>
    </xf>
    <xf numFmtId="9" fontId="0" fillId="0" borderId="0" xfId="0" applyNumberFormat="1" applyAlignment="1">
      <alignment/>
    </xf>
    <xf numFmtId="0" fontId="1" fillId="26" borderId="11" xfId="0" applyFont="1" applyFill="1" applyBorder="1" applyAlignment="1" applyProtection="1">
      <alignment wrapText="1"/>
      <protection/>
    </xf>
    <xf numFmtId="0" fontId="1" fillId="27" borderId="15" xfId="0" applyFont="1" applyFill="1" applyBorder="1" applyAlignment="1" applyProtection="1">
      <alignment horizontal="left"/>
      <protection/>
    </xf>
    <xf numFmtId="0" fontId="1" fillId="27" borderId="16" xfId="0" applyFont="1" applyFill="1" applyBorder="1" applyAlignment="1" applyProtection="1">
      <alignment horizontal="left"/>
      <protection/>
    </xf>
    <xf numFmtId="175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8" fillId="27" borderId="11" xfId="0" applyFont="1" applyFill="1" applyBorder="1" applyAlignment="1">
      <alignment vertical="center" wrapText="1"/>
    </xf>
    <xf numFmtId="0" fontId="10" fillId="0" borderId="17" xfId="0" applyFont="1" applyFill="1" applyBorder="1" applyAlignment="1" applyProtection="1">
      <alignment horizontal="justify"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horizontal="justify" vertical="center"/>
      <protection/>
    </xf>
    <xf numFmtId="0" fontId="1" fillId="0" borderId="19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justify" vertical="center" wrapText="1"/>
      <protection/>
    </xf>
    <xf numFmtId="49" fontId="8" fillId="27" borderId="11" xfId="0" applyNumberFormat="1" applyFont="1" applyFill="1" applyBorder="1" applyAlignment="1">
      <alignment vertical="center" wrapText="1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27" borderId="0" xfId="0" applyFont="1" applyFill="1" applyBorder="1" applyAlignment="1" applyProtection="1">
      <alignment/>
      <protection/>
    </xf>
    <xf numFmtId="0" fontId="5" fillId="27" borderId="0" xfId="0" applyFont="1" applyFill="1" applyBorder="1" applyAlignment="1" applyProtection="1">
      <alignment/>
      <protection/>
    </xf>
    <xf numFmtId="0" fontId="4" fillId="27" borderId="0" xfId="0" applyFont="1" applyFill="1" applyBorder="1" applyAlignment="1" applyProtection="1">
      <alignment horizontal="center"/>
      <protection/>
    </xf>
    <xf numFmtId="0" fontId="38" fillId="27" borderId="0" xfId="0" applyFont="1" applyFill="1" applyBorder="1" applyAlignment="1" applyProtection="1">
      <alignment vertical="center" wrapText="1"/>
      <protection/>
    </xf>
    <xf numFmtId="0" fontId="39" fillId="27" borderId="0" xfId="0" applyFont="1" applyFill="1" applyBorder="1" applyAlignment="1" applyProtection="1">
      <alignment horizontal="center" vertical="center" wrapText="1"/>
      <protection/>
    </xf>
    <xf numFmtId="0" fontId="39" fillId="27" borderId="0" xfId="0" applyFont="1" applyFill="1" applyBorder="1" applyAlignment="1" applyProtection="1">
      <alignment vertical="center" wrapText="1"/>
      <protection/>
    </xf>
    <xf numFmtId="0" fontId="4" fillId="27" borderId="0" xfId="0" applyFont="1" applyFill="1" applyBorder="1" applyAlignment="1" applyProtection="1">
      <alignment/>
      <protection/>
    </xf>
    <xf numFmtId="0" fontId="38" fillId="27" borderId="0" xfId="0" applyFont="1" applyFill="1" applyBorder="1" applyAlignment="1" applyProtection="1">
      <alignment vertical="center"/>
      <protection/>
    </xf>
    <xf numFmtId="0" fontId="40" fillId="27" borderId="0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vertical="center"/>
      <protection/>
    </xf>
    <xf numFmtId="49" fontId="38" fillId="27" borderId="0" xfId="0" applyNumberFormat="1" applyFont="1" applyFill="1" applyBorder="1" applyAlignment="1" applyProtection="1">
      <alignment vertical="center" wrapText="1"/>
      <protection/>
    </xf>
    <xf numFmtId="49" fontId="39" fillId="27" borderId="0" xfId="0" applyNumberFormat="1" applyFont="1" applyFill="1" applyBorder="1" applyAlignment="1" applyProtection="1">
      <alignment vertical="center" wrapText="1"/>
      <protection/>
    </xf>
    <xf numFmtId="0" fontId="39" fillId="27" borderId="0" xfId="0" applyFont="1" applyFill="1" applyBorder="1" applyAlignment="1" applyProtection="1">
      <alignment horizontal="left" vertical="center" wrapText="1"/>
      <protection/>
    </xf>
    <xf numFmtId="0" fontId="38" fillId="27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/>
      <protection/>
    </xf>
    <xf numFmtId="0" fontId="4" fillId="19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" fillId="0" borderId="20" xfId="0" applyFont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" fillId="0" borderId="21" xfId="0" applyFont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" fillId="0" borderId="22" xfId="0" applyFont="1" applyBorder="1" applyAlignment="1" applyProtection="1">
      <alignment horizontal="left" vertical="top" wrapText="1"/>
      <protection/>
    </xf>
    <xf numFmtId="0" fontId="14" fillId="0" borderId="0" xfId="43" applyFill="1" applyBorder="1" applyAlignment="1" applyProtection="1">
      <alignment horizontal="left" vertical="top" wrapText="1"/>
      <protection/>
    </xf>
    <xf numFmtId="0" fontId="15" fillId="0" borderId="0" xfId="43" applyFont="1" applyFill="1" applyBorder="1" applyAlignment="1" applyProtection="1">
      <alignment horizontal="left" vertical="top" wrapText="1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27" borderId="15" xfId="0" applyFont="1" applyFill="1" applyBorder="1" applyAlignment="1" applyProtection="1">
      <alignment horizontal="left" vertical="top" wrapText="1"/>
      <protection/>
    </xf>
    <xf numFmtId="0" fontId="1" fillId="27" borderId="16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10" borderId="11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/>
    </xf>
    <xf numFmtId="0" fontId="1" fillId="27" borderId="0" xfId="0" applyFont="1" applyFill="1" applyBorder="1" applyAlignment="1" applyProtection="1">
      <alignment horizontal="left" vertical="top" wrapText="1"/>
      <protection/>
    </xf>
    <xf numFmtId="0" fontId="4" fillId="27" borderId="0" xfId="0" applyFont="1" applyFill="1" applyBorder="1" applyAlignment="1" applyProtection="1">
      <alignment horizontal="left" vertical="top" wrapText="1"/>
      <protection/>
    </xf>
    <xf numFmtId="0" fontId="1" fillId="0" borderId="11" xfId="0" applyFont="1" applyBorder="1" applyAlignment="1" applyProtection="1">
      <alignment horizontal="left" vertical="top" wrapText="1"/>
      <protection locked="0"/>
    </xf>
    <xf numFmtId="14" fontId="1" fillId="0" borderId="11" xfId="0" applyNumberFormat="1" applyFont="1" applyBorder="1" applyAlignment="1" applyProtection="1">
      <alignment horizontal="left" vertical="top" wrapText="1"/>
      <protection locked="0"/>
    </xf>
    <xf numFmtId="175" fontId="4" fillId="27" borderId="0" xfId="0" applyNumberFormat="1" applyFont="1" applyFill="1" applyBorder="1" applyAlignment="1" applyProtection="1">
      <alignment horizontal="left" vertical="top" wrapText="1"/>
      <protection/>
    </xf>
    <xf numFmtId="0" fontId="1" fillId="10" borderId="11" xfId="0" applyFont="1" applyFill="1" applyBorder="1" applyAlignment="1" applyProtection="1">
      <alignment horizontal="left" vertical="top" wrapText="1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38" fillId="27" borderId="0" xfId="0" applyFont="1" applyFill="1" applyBorder="1" applyAlignment="1" applyProtection="1">
      <alignment horizontal="left" vertical="top" wrapText="1"/>
      <protection/>
    </xf>
    <xf numFmtId="175" fontId="38" fillId="27" borderId="0" xfId="0" applyNumberFormat="1" applyFont="1" applyFill="1" applyBorder="1" applyAlignment="1" applyProtection="1">
      <alignment horizontal="left" vertical="top" wrapText="1"/>
      <protection/>
    </xf>
    <xf numFmtId="0" fontId="39" fillId="27" borderId="0" xfId="0" applyFont="1" applyFill="1" applyBorder="1" applyAlignment="1" applyProtection="1">
      <alignment horizontal="left" vertical="top" wrapText="1"/>
      <protection/>
    </xf>
    <xf numFmtId="0" fontId="5" fillId="27" borderId="0" xfId="0" applyFont="1" applyFill="1" applyBorder="1" applyAlignment="1" applyProtection="1">
      <alignment horizontal="left" vertical="top" wrapText="1"/>
      <protection/>
    </xf>
    <xf numFmtId="175" fontId="39" fillId="27" borderId="0" xfId="0" applyNumberFormat="1" applyFont="1" applyFill="1" applyBorder="1" applyAlignment="1" applyProtection="1">
      <alignment horizontal="left" vertical="top" wrapText="1"/>
      <protection/>
    </xf>
    <xf numFmtId="10" fontId="38" fillId="27" borderId="0" xfId="0" applyNumberFormat="1" applyFont="1" applyFill="1" applyBorder="1" applyAlignment="1" applyProtection="1">
      <alignment horizontal="left" vertical="top" wrapText="1"/>
      <protection/>
    </xf>
    <xf numFmtId="9" fontId="39" fillId="27" borderId="0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wrapText="1"/>
      <protection locked="0"/>
    </xf>
    <xf numFmtId="0" fontId="1" fillId="0" borderId="24" xfId="0" applyFont="1" applyBorder="1" applyAlignment="1" applyProtection="1">
      <alignment horizontal="left" wrapText="1"/>
      <protection locked="0"/>
    </xf>
    <xf numFmtId="0" fontId="0" fillId="0" borderId="13" xfId="0" applyFill="1" applyBorder="1" applyAlignment="1" applyProtection="1">
      <alignment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26" borderId="13" xfId="0" applyFont="1" applyFill="1" applyBorder="1" applyAlignment="1" applyProtection="1">
      <alignment horizontal="left" vertical="top" wrapText="1"/>
      <protection/>
    </xf>
    <xf numFmtId="0" fontId="1" fillId="26" borderId="24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38" fillId="27" borderId="0" xfId="0" applyFont="1" applyFill="1" applyBorder="1" applyAlignment="1" applyProtection="1">
      <alignment vertical="center" wrapText="1"/>
      <protection/>
    </xf>
    <xf numFmtId="0" fontId="5" fillId="27" borderId="0" xfId="0" applyFont="1" applyFill="1" applyBorder="1" applyAlignment="1" applyProtection="1">
      <alignment vertical="center" wrapText="1"/>
      <protection/>
    </xf>
    <xf numFmtId="0" fontId="41" fillId="27" borderId="0" xfId="0" applyFont="1" applyFill="1" applyBorder="1" applyAlignment="1" applyProtection="1">
      <alignment vertical="center"/>
      <protection/>
    </xf>
    <xf numFmtId="0" fontId="39" fillId="27" borderId="0" xfId="0" applyFont="1" applyFill="1" applyBorder="1" applyAlignment="1" applyProtection="1">
      <alignment vertical="center" wrapText="1"/>
      <protection/>
    </xf>
    <xf numFmtId="0" fontId="40" fillId="27" borderId="0" xfId="0" applyFont="1" applyFill="1" applyBorder="1" applyAlignment="1" applyProtection="1">
      <alignment vertical="center" wrapText="1"/>
      <protection/>
    </xf>
    <xf numFmtId="0" fontId="1" fillId="26" borderId="13" xfId="0" applyFont="1" applyFill="1" applyBorder="1" applyAlignment="1" applyProtection="1">
      <alignment horizontal="left" wrapText="1"/>
      <protection/>
    </xf>
    <xf numFmtId="0" fontId="1" fillId="26" borderId="24" xfId="0" applyFont="1" applyFill="1" applyBorder="1" applyAlignment="1" applyProtection="1">
      <alignment horizontal="left" wrapText="1"/>
      <protection/>
    </xf>
    <xf numFmtId="0" fontId="1" fillId="26" borderId="13" xfId="0" applyFont="1" applyFill="1" applyBorder="1" applyAlignment="1" applyProtection="1">
      <alignment horizontal="left" vertical="center" wrapText="1"/>
      <protection/>
    </xf>
    <xf numFmtId="0" fontId="1" fillId="26" borderId="24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4" fillId="27" borderId="0" xfId="0" applyFont="1" applyFill="1" applyBorder="1" applyAlignment="1" applyProtection="1">
      <alignment horizontal="left"/>
      <protection/>
    </xf>
    <xf numFmtId="0" fontId="1" fillId="26" borderId="13" xfId="0" applyFont="1" applyFill="1" applyBorder="1" applyAlignment="1" applyProtection="1">
      <alignment horizontal="left"/>
      <protection/>
    </xf>
    <xf numFmtId="0" fontId="1" fillId="26" borderId="24" xfId="0" applyFont="1" applyFill="1" applyBorder="1" applyAlignment="1" applyProtection="1">
      <alignment horizontal="left"/>
      <protection/>
    </xf>
    <xf numFmtId="0" fontId="4" fillId="27" borderId="0" xfId="0" applyFont="1" applyFill="1" applyBorder="1" applyAlignment="1" applyProtection="1">
      <alignment horizontal="left" vertical="top" wrapText="1"/>
      <protection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24" xfId="0" applyFill="1" applyBorder="1" applyAlignment="1" applyProtection="1">
      <alignment vertical="top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26" borderId="13" xfId="0" applyFont="1" applyFill="1" applyBorder="1" applyAlignment="1" applyProtection="1">
      <alignment horizontal="left" vertical="center"/>
      <protection/>
    </xf>
    <xf numFmtId="0" fontId="1" fillId="26" borderId="24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justify" vertical="top" wrapText="1"/>
      <protection locked="0"/>
    </xf>
    <xf numFmtId="0" fontId="1" fillId="0" borderId="15" xfId="0" applyFont="1" applyBorder="1" applyAlignment="1" applyProtection="1">
      <alignment horizontal="justify" vertical="top" wrapText="1"/>
      <protection locked="0"/>
    </xf>
    <xf numFmtId="0" fontId="1" fillId="0" borderId="24" xfId="0" applyFont="1" applyBorder="1" applyAlignment="1" applyProtection="1">
      <alignment horizontal="justify" vertical="top" wrapText="1"/>
      <protection locked="0"/>
    </xf>
    <xf numFmtId="0" fontId="1" fillId="0" borderId="0" xfId="0" applyFont="1" applyFill="1" applyAlignment="1" applyProtection="1">
      <alignment horizontal="center"/>
      <protection/>
    </xf>
    <xf numFmtId="0" fontId="1" fillId="26" borderId="11" xfId="0" applyFont="1" applyFill="1" applyBorder="1" applyAlignment="1" applyProtection="1">
      <alignment horizontal="left"/>
      <protection/>
    </xf>
    <xf numFmtId="0" fontId="4" fillId="27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24" xfId="0" applyFont="1" applyFill="1" applyBorder="1" applyAlignment="1" applyProtection="1">
      <alignment horizontal="left" vertical="top" wrapText="1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0" fillId="4" borderId="24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left" vertical="top" wrapText="1"/>
      <protection/>
    </xf>
    <xf numFmtId="0" fontId="1" fillId="0" borderId="27" xfId="0" applyFont="1" applyFill="1" applyBorder="1" applyAlignment="1" applyProtection="1">
      <alignment horizontal="left" vertical="top" wrapText="1"/>
      <protection/>
    </xf>
    <xf numFmtId="0" fontId="1" fillId="10" borderId="13" xfId="0" applyFont="1" applyFill="1" applyBorder="1" applyAlignment="1" applyProtection="1">
      <alignment horizontal="left" vertical="top" wrapText="1"/>
      <protection/>
    </xf>
    <xf numFmtId="0" fontId="1" fillId="10" borderId="15" xfId="0" applyFont="1" applyFill="1" applyBorder="1" applyAlignment="1" applyProtection="1">
      <alignment horizontal="left" vertical="top" wrapText="1"/>
      <protection/>
    </xf>
    <xf numFmtId="0" fontId="1" fillId="10" borderId="24" xfId="0" applyFont="1" applyFill="1" applyBorder="1" applyAlignment="1" applyProtection="1">
      <alignment horizontal="left" vertical="top" wrapText="1"/>
      <protection/>
    </xf>
    <xf numFmtId="0" fontId="1" fillId="26" borderId="15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4" fillId="27" borderId="0" xfId="0" applyFont="1" applyFill="1" applyBorder="1" applyAlignment="1" applyProtection="1">
      <alignment horizontal="left" vertical="center" wrapText="1"/>
      <protection/>
    </xf>
    <xf numFmtId="0" fontId="4" fillId="27" borderId="0" xfId="0" applyFont="1" applyFill="1" applyBorder="1" applyAlignment="1" applyProtection="1">
      <alignment horizontal="justify" vertical="top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40" fillId="27" borderId="0" xfId="0" applyFont="1" applyFill="1" applyBorder="1" applyAlignment="1" applyProtection="1">
      <alignment horizontal="left" vertical="center" wrapText="1"/>
      <protection/>
    </xf>
    <xf numFmtId="0" fontId="39" fillId="27" borderId="0" xfId="0" applyFont="1" applyFill="1" applyBorder="1" applyAlignment="1" applyProtection="1">
      <alignment horizontal="left" vertical="top" wrapText="1"/>
      <protection/>
    </xf>
    <xf numFmtId="0" fontId="0" fillId="0" borderId="21" xfId="0" applyBorder="1" applyAlignment="1">
      <alignment horizontal="left" vertical="top" wrapText="1"/>
    </xf>
    <xf numFmtId="0" fontId="4" fillId="27" borderId="0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17" fillId="0" borderId="31" xfId="0" applyFont="1" applyFill="1" applyBorder="1" applyAlignment="1" applyProtection="1">
      <alignment horizontal="center" vertical="center" wrapText="1"/>
      <protection/>
    </xf>
    <xf numFmtId="0" fontId="17" fillId="0" borderId="32" xfId="0" applyFont="1" applyFill="1" applyBorder="1" applyAlignment="1" applyProtection="1">
      <alignment horizontal="center" vertical="center" wrapText="1"/>
      <protection/>
    </xf>
    <xf numFmtId="0" fontId="14" fillId="0" borderId="33" xfId="43" applyFill="1" applyBorder="1" applyAlignment="1" applyProtection="1">
      <alignment horizontal="left" vertical="top" wrapText="1"/>
      <protection/>
    </xf>
    <xf numFmtId="0" fontId="18" fillId="0" borderId="33" xfId="43" applyFont="1" applyFill="1" applyBorder="1" applyAlignment="1" applyProtection="1">
      <alignment horizontal="left" vertical="top" wrapText="1"/>
      <protection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49" fontId="0" fillId="0" borderId="15" xfId="0" applyNumberFormat="1" applyBorder="1" applyAlignment="1" applyProtection="1">
      <alignment horizontal="left" vertical="top" wrapText="1"/>
      <protection locked="0"/>
    </xf>
    <xf numFmtId="49" fontId="0" fillId="0" borderId="24" xfId="0" applyNumberFormat="1" applyBorder="1" applyAlignment="1" applyProtection="1">
      <alignment horizontal="left" vertical="top" wrapText="1"/>
      <protection locked="0"/>
    </xf>
    <xf numFmtId="0" fontId="10" fillId="0" borderId="34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_Munka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8"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11</xdr:row>
      <xdr:rowOff>28575</xdr:rowOff>
    </xdr:from>
    <xdr:to>
      <xdr:col>6</xdr:col>
      <xdr:colOff>2705100</xdr:colOff>
      <xdr:row>11</xdr:row>
      <xdr:rowOff>838200</xdr:rowOff>
    </xdr:to>
    <xdr:pic>
      <xdr:nvPicPr>
        <xdr:cNvPr id="1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905000"/>
          <a:ext cx="465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dalypalyazat@zsn.h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421875" style="0" customWidth="1"/>
  </cols>
  <sheetData>
    <row r="1" spans="1:2" ht="12.75">
      <c r="A1" t="s">
        <v>220</v>
      </c>
      <c r="B1" t="s">
        <v>221</v>
      </c>
    </row>
    <row r="2" spans="1:2" ht="12.75">
      <c r="A2" s="61">
        <f>Pályázat!B104</f>
        <v>0</v>
      </c>
      <c r="B2" s="53">
        <f>Pályázat!C104</f>
        <v>0</v>
      </c>
    </row>
    <row r="3" spans="1:2" ht="12.75">
      <c r="A3" s="61">
        <f>Pályázat!B105</f>
        <v>0</v>
      </c>
      <c r="B3" s="53">
        <f>Pályázat!C105</f>
        <v>0</v>
      </c>
    </row>
    <row r="4" spans="1:2" ht="12.75">
      <c r="A4" s="61">
        <f>Pályázat!B106</f>
        <v>0</v>
      </c>
      <c r="B4" s="53">
        <f>Pályázat!C106</f>
        <v>0</v>
      </c>
    </row>
    <row r="5" spans="1:2" ht="12.75">
      <c r="A5" s="61">
        <f>Pályázat!B107</f>
        <v>0</v>
      </c>
      <c r="B5" s="53">
        <f>Pályázat!C107</f>
        <v>0</v>
      </c>
    </row>
    <row r="6" spans="1:2" ht="12.75">
      <c r="A6" s="61">
        <f>Pályázat!B108</f>
        <v>0</v>
      </c>
      <c r="B6" s="53">
        <f>Pályázat!C108</f>
        <v>0</v>
      </c>
    </row>
    <row r="7" spans="1:2" ht="12.75">
      <c r="A7" s="61">
        <f>Pályázat!B109</f>
        <v>0</v>
      </c>
      <c r="B7" s="53">
        <f>Pályázat!C109</f>
        <v>0</v>
      </c>
    </row>
    <row r="8" spans="1:2" ht="12.75">
      <c r="A8" s="61">
        <f>Pályázat!B110</f>
        <v>0</v>
      </c>
      <c r="B8" s="53">
        <f>Pályázat!C110</f>
        <v>0</v>
      </c>
    </row>
    <row r="9" spans="1:2" ht="12.75">
      <c r="A9" s="61">
        <f>Pályázat!B111</f>
        <v>0</v>
      </c>
      <c r="B9" s="53">
        <f>Pályázat!C111</f>
        <v>0</v>
      </c>
    </row>
    <row r="10" spans="1:2" ht="12.75">
      <c r="A10" s="61">
        <f>Pályázat!B115</f>
        <v>0</v>
      </c>
      <c r="B10" s="53">
        <f>Pályázat!C115</f>
        <v>0</v>
      </c>
    </row>
    <row r="11" spans="1:2" ht="12.75">
      <c r="A11" s="61">
        <f>Pályázat!B116</f>
        <v>0</v>
      </c>
      <c r="B11" s="53">
        <f>Pályázat!C116</f>
        <v>0</v>
      </c>
    </row>
    <row r="12" spans="1:2" ht="12.75">
      <c r="A12" s="61">
        <f>Pályázat!B117</f>
        <v>0</v>
      </c>
      <c r="B12" s="53">
        <f>Pályázat!C117</f>
        <v>0</v>
      </c>
    </row>
    <row r="13" spans="1:2" ht="12.75">
      <c r="A13" s="61">
        <f>Pályázat!B118</f>
        <v>0</v>
      </c>
      <c r="B13" s="53">
        <f>Pályázat!C118</f>
        <v>0</v>
      </c>
    </row>
    <row r="14" spans="1:2" ht="12.75">
      <c r="A14" s="61">
        <f>Pályázat!B119</f>
        <v>0</v>
      </c>
      <c r="B14" s="53">
        <f>Pályázat!C119</f>
        <v>0</v>
      </c>
    </row>
    <row r="15" spans="1:2" ht="12.75">
      <c r="A15" s="61">
        <f>Pályázat!B120</f>
        <v>0</v>
      </c>
      <c r="B15" s="53">
        <f>Pályázat!C120</f>
        <v>0</v>
      </c>
    </row>
    <row r="16" spans="1:2" ht="12.75">
      <c r="A16" s="61">
        <f>Pályázat!B121</f>
        <v>0</v>
      </c>
      <c r="B16" s="53">
        <f>Pályázat!C121</f>
        <v>0</v>
      </c>
    </row>
    <row r="17" spans="1:2" ht="12.75">
      <c r="A17" s="61">
        <f>Pályázat!B122</f>
        <v>0</v>
      </c>
      <c r="B17" s="53">
        <f>Pályázat!C122</f>
        <v>0</v>
      </c>
    </row>
    <row r="18" spans="1:2" ht="12.75">
      <c r="A18" s="61">
        <f>Pályázat!B126</f>
        <v>0</v>
      </c>
      <c r="B18" s="53">
        <f>Pályázat!C126</f>
        <v>0</v>
      </c>
    </row>
    <row r="19" spans="1:2" ht="12.75">
      <c r="A19" s="61">
        <f>Pályázat!B127</f>
        <v>0</v>
      </c>
      <c r="B19" s="53">
        <f>Pályázat!C127</f>
        <v>0</v>
      </c>
    </row>
    <row r="20" spans="1:2" ht="12.75">
      <c r="A20" s="61">
        <f>Pályázat!B128</f>
        <v>0</v>
      </c>
      <c r="B20" s="53">
        <f>Pályázat!C128</f>
        <v>0</v>
      </c>
    </row>
    <row r="21" spans="1:2" ht="12.75">
      <c r="A21" s="61">
        <f>Pályázat!B129</f>
        <v>0</v>
      </c>
      <c r="B21" s="53">
        <f>Pályázat!C129</f>
        <v>0</v>
      </c>
    </row>
    <row r="22" spans="1:2" ht="12.75">
      <c r="A22" s="61">
        <f>Pályázat!B130</f>
        <v>0</v>
      </c>
      <c r="B22" s="53">
        <f>Pályázat!C130</f>
        <v>0</v>
      </c>
    </row>
    <row r="23" spans="1:2" ht="12.75">
      <c r="A23" s="61">
        <f>Pályázat!B131</f>
        <v>0</v>
      </c>
      <c r="B23" s="53">
        <f>Pályázat!C131</f>
        <v>0</v>
      </c>
    </row>
    <row r="24" spans="1:2" ht="12.75">
      <c r="A24" s="61">
        <f>Pályázat!B132</f>
        <v>0</v>
      </c>
      <c r="B24" s="53">
        <f>Pályázat!C132</f>
        <v>0</v>
      </c>
    </row>
    <row r="25" spans="1:2" ht="12.75">
      <c r="A25" s="61">
        <f>Pályázat!B133</f>
        <v>0</v>
      </c>
      <c r="B25" s="53">
        <f>Pályázat!C133</f>
        <v>0</v>
      </c>
    </row>
    <row r="26" spans="1:2" ht="12.75">
      <c r="A26" s="61">
        <f>Pályázat!B137</f>
        <v>0</v>
      </c>
      <c r="B26" s="53">
        <f>Pályázat!C137</f>
        <v>0</v>
      </c>
    </row>
    <row r="27" spans="1:2" ht="12.75">
      <c r="A27" s="61">
        <f>Pályázat!B138</f>
        <v>0</v>
      </c>
      <c r="B27" s="53">
        <f>Pályázat!C138</f>
        <v>0</v>
      </c>
    </row>
    <row r="28" spans="1:2" ht="12.75">
      <c r="A28" s="61">
        <f>Pályázat!B139</f>
        <v>0</v>
      </c>
      <c r="B28" s="53">
        <f>Pályázat!C139</f>
        <v>0</v>
      </c>
    </row>
    <row r="29" spans="1:2" ht="12.75">
      <c r="A29" s="61">
        <f>Pályázat!B140</f>
        <v>0</v>
      </c>
      <c r="B29" s="53">
        <f>Pályázat!C140</f>
        <v>0</v>
      </c>
    </row>
    <row r="30" spans="1:2" ht="12.75">
      <c r="A30" s="61">
        <f>Pályázat!B141</f>
        <v>0</v>
      </c>
      <c r="B30" s="53">
        <f>Pályázat!C141</f>
        <v>0</v>
      </c>
    </row>
    <row r="31" spans="1:2" ht="12.75">
      <c r="A31" s="61">
        <f>Pályázat!B142</f>
        <v>0</v>
      </c>
      <c r="B31" s="53">
        <f>Pályázat!C142</f>
        <v>0</v>
      </c>
    </row>
    <row r="32" spans="1:2" s="52" customFormat="1" ht="12.75">
      <c r="A32" s="43"/>
      <c r="B32" s="51"/>
    </row>
    <row r="33" spans="1:2" s="52" customFormat="1" ht="12.75">
      <c r="A33" s="43"/>
      <c r="B33" s="51"/>
    </row>
    <row r="34" spans="1:2" s="52" customFormat="1" ht="12.75">
      <c r="A34" s="36"/>
      <c r="B34" s="36"/>
    </row>
  </sheetData>
  <sheetProtection password="C67B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2:AB187"/>
  <sheetViews>
    <sheetView showGridLines="0" tabSelected="1" view="pageBreakPreview" zoomScale="115" zoomScaleSheetLayoutView="115" workbookViewId="0" topLeftCell="A21">
      <selection activeCell="D64" sqref="D64"/>
    </sheetView>
  </sheetViews>
  <sheetFormatPr defaultColWidth="9.140625" defaultRowHeight="12.75"/>
  <cols>
    <col min="1" max="1" width="0.9921875" style="29" customWidth="1"/>
    <col min="2" max="2" width="33.140625" style="30" customWidth="1"/>
    <col min="3" max="3" width="17.00390625" style="80" customWidth="1"/>
    <col min="4" max="4" width="15.421875" style="80" customWidth="1"/>
    <col min="5" max="5" width="13.8515625" style="80" customWidth="1"/>
    <col min="6" max="6" width="2.7109375" style="80" customWidth="1"/>
    <col min="7" max="7" width="42.140625" style="80" customWidth="1"/>
    <col min="8" max="8" width="2.140625" style="20" customWidth="1"/>
    <col min="9" max="9" width="2.8515625" style="20" customWidth="1"/>
    <col min="10" max="10" width="2.28125" style="20" customWidth="1"/>
    <col min="11" max="11" width="12.8515625" style="31" customWidth="1"/>
    <col min="12" max="12" width="9.28125" style="20" hidden="1" customWidth="1"/>
    <col min="13" max="13" width="2.57421875" style="20" hidden="1" customWidth="1"/>
    <col min="14" max="14" width="2.421875" style="20" hidden="1" customWidth="1"/>
    <col min="15" max="15" width="2.7109375" style="20" hidden="1" customWidth="1"/>
    <col min="16" max="16" width="3.140625" style="20" hidden="1" customWidth="1"/>
    <col min="17" max="17" width="26.421875" style="20" hidden="1" customWidth="1"/>
    <col min="18" max="27" width="0" style="20" hidden="1" customWidth="1"/>
    <col min="28" max="16384" width="9.140625" style="20" customWidth="1"/>
  </cols>
  <sheetData>
    <row r="1" ht="13.5" thickBot="1"/>
    <row r="2" spans="2:11" ht="32.25" customHeight="1" thickBot="1">
      <c r="B2" s="187" t="s">
        <v>257</v>
      </c>
      <c r="C2" s="188"/>
      <c r="D2" s="188"/>
      <c r="E2" s="188"/>
      <c r="F2" s="188"/>
      <c r="G2" s="188"/>
      <c r="H2" s="188"/>
      <c r="I2" s="188"/>
      <c r="J2" s="188"/>
      <c r="K2" s="189"/>
    </row>
    <row r="3" spans="2:6" ht="16.5" customHeight="1" thickBot="1">
      <c r="B3" s="60"/>
      <c r="C3" s="81"/>
      <c r="D3" s="81"/>
      <c r="E3" s="81"/>
      <c r="F3" s="81"/>
    </row>
    <row r="4" spans="2:7" ht="15.75" customHeight="1">
      <c r="B4" s="54" t="s">
        <v>202</v>
      </c>
      <c r="C4" s="195" t="s">
        <v>226</v>
      </c>
      <c r="D4" s="195"/>
      <c r="E4" s="195"/>
      <c r="F4" s="195"/>
      <c r="G4" s="82"/>
    </row>
    <row r="5" spans="2:7" ht="12.75" customHeight="1">
      <c r="B5" s="55"/>
      <c r="C5" s="182" t="s">
        <v>227</v>
      </c>
      <c r="D5" s="182"/>
      <c r="E5" s="182"/>
      <c r="F5" s="182"/>
      <c r="G5" s="84"/>
    </row>
    <row r="6" spans="2:7" ht="11.25" customHeight="1">
      <c r="B6" s="56"/>
      <c r="C6" s="182" t="s">
        <v>228</v>
      </c>
      <c r="D6" s="182"/>
      <c r="E6" s="182"/>
      <c r="F6" s="182"/>
      <c r="G6" s="84"/>
    </row>
    <row r="7" spans="2:7" ht="8.25" customHeight="1">
      <c r="B7" s="56"/>
      <c r="C7" s="83"/>
      <c r="D7" s="83"/>
      <c r="E7" s="182"/>
      <c r="F7" s="182"/>
      <c r="G7" s="84"/>
    </row>
    <row r="8" spans="2:7" ht="11.25" customHeight="1">
      <c r="B8" s="56"/>
      <c r="C8" s="176" t="s">
        <v>229</v>
      </c>
      <c r="D8" s="176"/>
      <c r="E8" s="176"/>
      <c r="F8" s="176"/>
      <c r="G8" s="185"/>
    </row>
    <row r="9" spans="2:7" ht="7.5" customHeight="1">
      <c r="B9" s="56"/>
      <c r="C9" s="85"/>
      <c r="D9" s="85"/>
      <c r="E9" s="176"/>
      <c r="F9" s="176"/>
      <c r="G9" s="84"/>
    </row>
    <row r="10" spans="2:7" ht="12" customHeight="1" thickBot="1">
      <c r="B10" s="57" t="s">
        <v>203</v>
      </c>
      <c r="C10" s="190" t="s">
        <v>230</v>
      </c>
      <c r="D10" s="191"/>
      <c r="E10" s="191"/>
      <c r="F10" s="191"/>
      <c r="G10" s="86"/>
    </row>
    <row r="11" spans="2:6" ht="6.75" customHeight="1">
      <c r="B11" s="58"/>
      <c r="C11" s="87"/>
      <c r="D11" s="88"/>
      <c r="E11" s="88"/>
      <c r="F11" s="88"/>
    </row>
    <row r="12" spans="2:12" ht="74.25" customHeight="1">
      <c r="B12" s="168" t="s">
        <v>231</v>
      </c>
      <c r="C12" s="169"/>
      <c r="D12" s="170"/>
      <c r="E12" s="171"/>
      <c r="F12" s="171"/>
      <c r="G12" s="171"/>
      <c r="H12" s="29"/>
      <c r="I12" s="29"/>
      <c r="K12" s="164"/>
      <c r="L12" s="164"/>
    </row>
    <row r="13" spans="2:9" ht="12.75">
      <c r="B13" s="135"/>
      <c r="C13" s="136"/>
      <c r="D13" s="165" t="s">
        <v>194</v>
      </c>
      <c r="E13" s="166"/>
      <c r="F13" s="166"/>
      <c r="G13" s="167"/>
      <c r="H13" s="21"/>
      <c r="I13" s="29"/>
    </row>
    <row r="14" spans="2:10" ht="15" customHeight="1">
      <c r="B14" s="137"/>
      <c r="C14" s="138"/>
      <c r="D14" s="172" t="s">
        <v>209</v>
      </c>
      <c r="E14" s="173"/>
      <c r="F14" s="173"/>
      <c r="G14" s="174"/>
      <c r="H14" s="22" t="s">
        <v>173</v>
      </c>
      <c r="I14" s="29"/>
      <c r="J14" s="23"/>
    </row>
    <row r="15" spans="2:9" ht="12.75">
      <c r="B15" s="148" t="s">
        <v>216</v>
      </c>
      <c r="C15" s="175"/>
      <c r="D15" s="175"/>
      <c r="E15" s="149"/>
      <c r="F15" s="89"/>
      <c r="G15" s="89"/>
      <c r="H15" s="59"/>
      <c r="I15" s="29"/>
    </row>
    <row r="16" spans="2:9" ht="6" customHeight="1">
      <c r="B16" s="49"/>
      <c r="C16" s="90"/>
      <c r="D16" s="90"/>
      <c r="E16" s="91"/>
      <c r="F16" s="92"/>
      <c r="G16" s="93"/>
      <c r="H16" s="44"/>
      <c r="I16" s="29"/>
    </row>
    <row r="17" spans="2:13" ht="32.25" customHeight="1">
      <c r="B17" s="131" t="s">
        <v>236</v>
      </c>
      <c r="C17" s="132"/>
      <c r="D17" s="94"/>
      <c r="E17" s="95"/>
      <c r="F17" s="142" t="s">
        <v>219</v>
      </c>
      <c r="G17" s="142"/>
      <c r="H17" s="44"/>
      <c r="I17" s="29"/>
      <c r="J17" s="22" t="s">
        <v>173</v>
      </c>
      <c r="K17" s="32" t="str">
        <f>IF(D17&lt;&gt;"","Kitöltve","Adathiány")</f>
        <v>Adathiány</v>
      </c>
      <c r="M17" s="24"/>
    </row>
    <row r="18" spans="2:9" ht="4.5" customHeight="1">
      <c r="B18" s="50"/>
      <c r="C18" s="91"/>
      <c r="D18" s="91"/>
      <c r="E18" s="96"/>
      <c r="F18" s="92"/>
      <c r="G18" s="93"/>
      <c r="H18" s="44"/>
      <c r="I18" s="29"/>
    </row>
    <row r="19" spans="2:13" ht="3" customHeight="1" hidden="1">
      <c r="B19" s="140"/>
      <c r="C19" s="140"/>
      <c r="D19" s="140"/>
      <c r="E19" s="140"/>
      <c r="F19" s="92"/>
      <c r="G19" s="93"/>
      <c r="H19" s="44"/>
      <c r="I19" s="29"/>
      <c r="M19" s="24"/>
    </row>
    <row r="20" spans="2:13" ht="25.5">
      <c r="B20" s="48" t="s">
        <v>237</v>
      </c>
      <c r="C20" s="123"/>
      <c r="D20" s="124"/>
      <c r="E20" s="125"/>
      <c r="F20" s="92"/>
      <c r="G20" s="93"/>
      <c r="H20" s="44"/>
      <c r="I20" s="29"/>
      <c r="K20" s="32" t="str">
        <f>IF(C20&lt;&gt;"","Kitöltve","Adathiány")</f>
        <v>Adathiány</v>
      </c>
      <c r="M20" s="24"/>
    </row>
    <row r="21" spans="2:13" ht="4.5" customHeight="1">
      <c r="B21" s="140"/>
      <c r="C21" s="140"/>
      <c r="D21" s="140"/>
      <c r="E21" s="140"/>
      <c r="F21" s="140"/>
      <c r="G21" s="119"/>
      <c r="H21" s="119"/>
      <c r="I21" s="29"/>
      <c r="M21" s="24"/>
    </row>
    <row r="22" spans="2:13" ht="4.5" customHeight="1">
      <c r="B22" s="70"/>
      <c r="C22" s="97">
        <v>4444</v>
      </c>
      <c r="D22" s="150"/>
      <c r="E22" s="150"/>
      <c r="F22" s="150"/>
      <c r="G22" s="119"/>
      <c r="H22" s="119"/>
      <c r="I22" s="29"/>
      <c r="K22" s="79" t="str">
        <f>IF(C22&lt;&gt;"","Kitöltve","Adathiány")</f>
        <v>Kitöltve</v>
      </c>
      <c r="M22" s="24"/>
    </row>
    <row r="23" spans="2:13" ht="4.5" customHeight="1">
      <c r="B23" s="139"/>
      <c r="C23" s="139"/>
      <c r="D23" s="139"/>
      <c r="E23" s="139"/>
      <c r="F23" s="92"/>
      <c r="G23" s="119"/>
      <c r="H23" s="119"/>
      <c r="I23" s="29"/>
      <c r="M23" s="24"/>
    </row>
    <row r="24" spans="2:13" ht="25.5">
      <c r="B24" s="48" t="s">
        <v>238</v>
      </c>
      <c r="C24" s="123"/>
      <c r="D24" s="124"/>
      <c r="E24" s="125"/>
      <c r="F24" s="121"/>
      <c r="G24" s="119"/>
      <c r="H24" s="119"/>
      <c r="I24" s="29"/>
      <c r="K24" s="32" t="str">
        <f>IF(C24&lt;&gt;"","Kitöltve","Adathiány")</f>
        <v>Adathiány</v>
      </c>
      <c r="M24" s="24"/>
    </row>
    <row r="25" spans="2:13" ht="6" customHeight="1">
      <c r="B25" s="146"/>
      <c r="C25" s="146"/>
      <c r="D25" s="146"/>
      <c r="E25" s="146"/>
      <c r="F25" s="121"/>
      <c r="G25" s="119"/>
      <c r="H25" s="119"/>
      <c r="I25" s="29"/>
      <c r="M25" s="24"/>
    </row>
    <row r="26" spans="2:13" ht="24" customHeight="1">
      <c r="B26" s="48" t="s">
        <v>239</v>
      </c>
      <c r="C26" s="123"/>
      <c r="D26" s="124"/>
      <c r="E26" s="125"/>
      <c r="F26" s="121"/>
      <c r="G26" s="119"/>
      <c r="H26" s="119"/>
      <c r="I26" s="29"/>
      <c r="K26" s="32" t="str">
        <f>IF(C26&lt;&gt;"","Kitöltve","Adathiány")</f>
        <v>Adathiány</v>
      </c>
      <c r="M26" s="24"/>
    </row>
    <row r="27" spans="2:13" ht="5.25" customHeight="1">
      <c r="B27" s="144"/>
      <c r="C27" s="145"/>
      <c r="D27" s="145"/>
      <c r="E27" s="145"/>
      <c r="F27" s="121"/>
      <c r="G27" s="119"/>
      <c r="H27" s="119"/>
      <c r="I27" s="29"/>
      <c r="M27" s="24"/>
    </row>
    <row r="28" spans="2:13" ht="12.75">
      <c r="B28" s="25" t="s">
        <v>240</v>
      </c>
      <c r="C28" s="98"/>
      <c r="D28" s="141"/>
      <c r="E28" s="142"/>
      <c r="F28" s="121"/>
      <c r="G28" s="119"/>
      <c r="H28" s="119"/>
      <c r="I28" s="29"/>
      <c r="K28" s="32" t="str">
        <f>IF(C28&lt;&gt;"","Kitöltve","Adathiány")</f>
        <v>Adathiány</v>
      </c>
      <c r="M28" s="24"/>
    </row>
    <row r="29" spans="2:13" ht="6" customHeight="1">
      <c r="B29" s="120"/>
      <c r="C29" s="139"/>
      <c r="D29" s="139"/>
      <c r="E29" s="139"/>
      <c r="F29" s="121"/>
      <c r="G29" s="119"/>
      <c r="H29" s="119"/>
      <c r="I29" s="29"/>
      <c r="M29" s="24"/>
    </row>
    <row r="30" spans="2:13" ht="12.75">
      <c r="B30" s="25" t="s">
        <v>241</v>
      </c>
      <c r="C30" s="123"/>
      <c r="D30" s="124"/>
      <c r="E30" s="125"/>
      <c r="F30" s="121"/>
      <c r="G30" s="119"/>
      <c r="H30" s="119"/>
      <c r="I30" s="29"/>
      <c r="K30" s="32" t="str">
        <f>IF(C30&lt;&gt;"","Kitöltve","Adathiány")</f>
        <v>Adathiány</v>
      </c>
      <c r="M30" s="24"/>
    </row>
    <row r="31" spans="2:9" ht="6" customHeight="1">
      <c r="B31" s="146"/>
      <c r="C31" s="146"/>
      <c r="D31" s="146"/>
      <c r="E31" s="146"/>
      <c r="F31" s="121"/>
      <c r="G31" s="119"/>
      <c r="H31" s="119"/>
      <c r="I31" s="29"/>
    </row>
    <row r="32" spans="2:11" ht="14.25" customHeight="1">
      <c r="B32" s="25" t="s">
        <v>242</v>
      </c>
      <c r="C32" s="123"/>
      <c r="D32" s="124"/>
      <c r="E32" s="125"/>
      <c r="F32" s="121"/>
      <c r="G32" s="119"/>
      <c r="H32" s="119"/>
      <c r="I32" s="29"/>
      <c r="K32" s="32" t="str">
        <f>IF(C32&lt;&gt;"","Kitöltve","Adathiány")</f>
        <v>Adathiány</v>
      </c>
    </row>
    <row r="33" spans="2:9" ht="6.75" customHeight="1">
      <c r="B33" s="145"/>
      <c r="C33" s="145"/>
      <c r="D33" s="145"/>
      <c r="E33" s="145"/>
      <c r="F33" s="121"/>
      <c r="G33" s="119"/>
      <c r="H33" s="119"/>
      <c r="I33" s="29"/>
    </row>
    <row r="34" spans="2:11" ht="14.25" customHeight="1">
      <c r="B34" s="25" t="s">
        <v>243</v>
      </c>
      <c r="C34" s="98"/>
      <c r="D34" s="141"/>
      <c r="E34" s="142"/>
      <c r="F34" s="121"/>
      <c r="G34" s="119"/>
      <c r="H34" s="119"/>
      <c r="I34" s="29"/>
      <c r="K34" s="32" t="str">
        <f>IF(C34&lt;&gt;"","Kitöltve","Adathiány")</f>
        <v>Adathiány</v>
      </c>
    </row>
    <row r="35" spans="2:9" ht="6.75" customHeight="1">
      <c r="B35" s="143"/>
      <c r="C35" s="140"/>
      <c r="D35" s="140"/>
      <c r="E35" s="140"/>
      <c r="F35" s="121"/>
      <c r="G35" s="119"/>
      <c r="H35" s="119"/>
      <c r="I35" s="29"/>
    </row>
    <row r="36" spans="2:11" ht="14.25" customHeight="1">
      <c r="B36" s="25" t="s">
        <v>244</v>
      </c>
      <c r="C36" s="98"/>
      <c r="D36" s="141"/>
      <c r="E36" s="142"/>
      <c r="F36" s="121"/>
      <c r="G36" s="119"/>
      <c r="H36" s="119"/>
      <c r="I36" s="29"/>
      <c r="K36" s="37"/>
    </row>
    <row r="37" spans="2:11" ht="6" customHeight="1">
      <c r="B37" s="143"/>
      <c r="C37" s="140"/>
      <c r="D37" s="140"/>
      <c r="E37" s="140"/>
      <c r="F37" s="121"/>
      <c r="G37" s="119"/>
      <c r="H37" s="119"/>
      <c r="I37" s="29"/>
      <c r="K37" s="37"/>
    </row>
    <row r="38" spans="2:11" ht="14.25" customHeight="1">
      <c r="B38" s="25" t="s">
        <v>245</v>
      </c>
      <c r="C38" s="98"/>
      <c r="D38" s="141"/>
      <c r="E38" s="142"/>
      <c r="F38" s="121"/>
      <c r="G38" s="119"/>
      <c r="H38" s="119"/>
      <c r="I38" s="29"/>
      <c r="K38" s="31" t="str">
        <f aca="true" t="shared" si="0" ref="K38:K54">IF(C38&lt;&gt;"","Kitöltve","Adathiány")</f>
        <v>Adathiány</v>
      </c>
    </row>
    <row r="39" spans="2:11" ht="4.5" customHeight="1">
      <c r="B39" s="120"/>
      <c r="C39" s="139"/>
      <c r="D39" s="139"/>
      <c r="E39" s="139"/>
      <c r="F39" s="121"/>
      <c r="G39" s="119"/>
      <c r="H39" s="119"/>
      <c r="I39" s="29"/>
      <c r="K39" s="37"/>
    </row>
    <row r="40" spans="2:11" ht="25.5">
      <c r="B40" s="48" t="s">
        <v>246</v>
      </c>
      <c r="C40" s="122"/>
      <c r="D40" s="115"/>
      <c r="E40" s="116"/>
      <c r="F40" s="121"/>
      <c r="G40" s="119"/>
      <c r="H40" s="119"/>
      <c r="I40" s="29"/>
      <c r="K40" s="31" t="str">
        <f t="shared" si="0"/>
        <v>Adathiány</v>
      </c>
    </row>
    <row r="41" spans="2:11" ht="4.5" customHeight="1">
      <c r="B41" s="144"/>
      <c r="C41" s="145"/>
      <c r="D41" s="145"/>
      <c r="E41" s="145"/>
      <c r="F41" s="121"/>
      <c r="G41" s="119"/>
      <c r="H41" s="119"/>
      <c r="I41" s="29"/>
      <c r="K41" s="37"/>
    </row>
    <row r="42" spans="2:9" ht="12.75">
      <c r="B42" s="25" t="s">
        <v>247</v>
      </c>
      <c r="C42" s="151"/>
      <c r="D42" s="151"/>
      <c r="E42" s="93"/>
      <c r="F42" s="121"/>
      <c r="G42" s="119"/>
      <c r="H42" s="119"/>
      <c r="I42" s="29"/>
    </row>
    <row r="43" spans="2:11" ht="5.25" customHeight="1">
      <c r="B43" s="143"/>
      <c r="C43" s="140"/>
      <c r="D43" s="140"/>
      <c r="E43" s="140"/>
      <c r="F43" s="121"/>
      <c r="G43" s="119"/>
      <c r="H43" s="119"/>
      <c r="I43" s="29"/>
      <c r="K43" s="37"/>
    </row>
    <row r="44" spans="2:11" ht="12" customHeight="1">
      <c r="B44" s="25" t="s">
        <v>248</v>
      </c>
      <c r="C44" s="151"/>
      <c r="D44" s="151"/>
      <c r="E44" s="93"/>
      <c r="F44" s="121"/>
      <c r="G44" s="119"/>
      <c r="H44" s="119"/>
      <c r="I44" s="29"/>
      <c r="K44" s="31" t="str">
        <f t="shared" si="0"/>
        <v>Adathiány</v>
      </c>
    </row>
    <row r="45" spans="2:11" ht="5.25" customHeight="1">
      <c r="B45" s="120"/>
      <c r="C45" s="139"/>
      <c r="D45" s="139"/>
      <c r="E45" s="139"/>
      <c r="F45" s="121"/>
      <c r="G45" s="119"/>
      <c r="H45" s="119"/>
      <c r="I45" s="29"/>
      <c r="K45" s="37"/>
    </row>
    <row r="46" spans="2:11" ht="13.5" customHeight="1">
      <c r="B46" s="25" t="s">
        <v>249</v>
      </c>
      <c r="C46" s="123"/>
      <c r="D46" s="124"/>
      <c r="E46" s="125"/>
      <c r="F46" s="121"/>
      <c r="G46" s="119"/>
      <c r="H46" s="119"/>
      <c r="I46" s="29"/>
      <c r="K46" s="31" t="str">
        <f t="shared" si="0"/>
        <v>Adathiány</v>
      </c>
    </row>
    <row r="47" spans="2:11" ht="5.25" customHeight="1">
      <c r="B47" s="144"/>
      <c r="C47" s="145"/>
      <c r="D47" s="145"/>
      <c r="E47" s="145"/>
      <c r="F47" s="121"/>
      <c r="G47" s="119"/>
      <c r="H47" s="119"/>
      <c r="I47" s="29"/>
      <c r="K47" s="37"/>
    </row>
    <row r="48" spans="2:11" ht="13.5" customHeight="1">
      <c r="B48" s="25" t="s">
        <v>250</v>
      </c>
      <c r="C48" s="151"/>
      <c r="D48" s="151"/>
      <c r="E48" s="93"/>
      <c r="F48" s="121"/>
      <c r="G48" s="119"/>
      <c r="H48" s="119"/>
      <c r="I48" s="29"/>
      <c r="K48" s="31" t="str">
        <f t="shared" si="0"/>
        <v>Adathiány</v>
      </c>
    </row>
    <row r="49" spans="2:11" ht="6" customHeight="1">
      <c r="B49" s="143"/>
      <c r="C49" s="140"/>
      <c r="D49" s="140"/>
      <c r="E49" s="140"/>
      <c r="F49" s="121"/>
      <c r="G49" s="119"/>
      <c r="H49" s="119"/>
      <c r="I49" s="29"/>
      <c r="K49" s="37"/>
    </row>
    <row r="50" spans="2:11" ht="27" customHeight="1">
      <c r="B50" s="48" t="s">
        <v>251</v>
      </c>
      <c r="C50" s="151"/>
      <c r="D50" s="151"/>
      <c r="E50" s="93"/>
      <c r="F50" s="121"/>
      <c r="G50" s="119"/>
      <c r="H50" s="119"/>
      <c r="I50" s="29"/>
      <c r="K50" s="31" t="str">
        <f t="shared" si="0"/>
        <v>Adathiány</v>
      </c>
    </row>
    <row r="51" spans="2:13" ht="5.25" customHeight="1">
      <c r="B51" s="143"/>
      <c r="C51" s="140"/>
      <c r="D51" s="140"/>
      <c r="E51" s="140"/>
      <c r="F51" s="121"/>
      <c r="G51" s="119"/>
      <c r="H51" s="119"/>
      <c r="I51" s="29"/>
      <c r="K51" s="37"/>
      <c r="M51" s="24"/>
    </row>
    <row r="52" spans="2:13" ht="12.75">
      <c r="B52" s="25" t="s">
        <v>252</v>
      </c>
      <c r="C52" s="98"/>
      <c r="D52" s="93"/>
      <c r="E52" s="93"/>
      <c r="F52" s="121"/>
      <c r="G52" s="119"/>
      <c r="H52" s="119"/>
      <c r="I52" s="29"/>
      <c r="K52" s="31" t="str">
        <f t="shared" si="0"/>
        <v>Adathiány</v>
      </c>
      <c r="M52" s="24"/>
    </row>
    <row r="53" spans="2:13" ht="6" customHeight="1">
      <c r="B53" s="143"/>
      <c r="C53" s="140"/>
      <c r="D53" s="140"/>
      <c r="E53" s="93"/>
      <c r="F53" s="121"/>
      <c r="G53" s="119"/>
      <c r="H53" s="119"/>
      <c r="I53" s="29"/>
      <c r="K53" s="37"/>
      <c r="M53" s="24"/>
    </row>
    <row r="54" spans="2:13" ht="12.75">
      <c r="B54" s="25" t="s">
        <v>253</v>
      </c>
      <c r="C54" s="98"/>
      <c r="D54" s="93"/>
      <c r="E54" s="93"/>
      <c r="F54" s="121"/>
      <c r="G54" s="119"/>
      <c r="H54" s="119"/>
      <c r="I54" s="29"/>
      <c r="K54" s="31" t="str">
        <f t="shared" si="0"/>
        <v>Adathiány</v>
      </c>
      <c r="M54" s="24"/>
    </row>
    <row r="55" spans="2:13" ht="6.75" customHeight="1">
      <c r="B55" s="161"/>
      <c r="C55" s="161"/>
      <c r="D55" s="161"/>
      <c r="E55" s="161"/>
      <c r="F55" s="161"/>
      <c r="G55" s="161"/>
      <c r="H55" s="161"/>
      <c r="I55" s="29"/>
      <c r="M55" s="24"/>
    </row>
    <row r="56" spans="2:13" ht="3.75" customHeight="1">
      <c r="B56" s="140"/>
      <c r="C56" s="140"/>
      <c r="D56" s="140"/>
      <c r="E56" s="140"/>
      <c r="F56" s="140"/>
      <c r="G56" s="140"/>
      <c r="H56" s="140"/>
      <c r="I56" s="140"/>
      <c r="M56" s="24"/>
    </row>
    <row r="57" spans="2:9" ht="5.25" customHeight="1">
      <c r="B57" s="139"/>
      <c r="C57" s="139"/>
      <c r="D57" s="139"/>
      <c r="E57" s="139"/>
      <c r="F57" s="139"/>
      <c r="G57" s="139"/>
      <c r="H57" s="40"/>
      <c r="I57" s="39"/>
    </row>
    <row r="58" spans="2:15" ht="28.5" customHeight="1">
      <c r="B58" s="156" t="s">
        <v>199</v>
      </c>
      <c r="C58" s="157"/>
      <c r="D58" s="111"/>
      <c r="E58" s="112"/>
      <c r="F58" s="112"/>
      <c r="G58" s="112"/>
      <c r="H58" s="113"/>
      <c r="I58" s="39"/>
      <c r="K58" s="33" t="str">
        <f>IF(D58&lt;&gt;"","Kitöltve","Adathiány")</f>
        <v>Adathiány</v>
      </c>
      <c r="O58" s="26" t="s">
        <v>193</v>
      </c>
    </row>
    <row r="59" spans="2:15" ht="6.75" customHeight="1">
      <c r="B59" s="146"/>
      <c r="C59" s="146"/>
      <c r="D59" s="146"/>
      <c r="E59" s="146"/>
      <c r="F59" s="146"/>
      <c r="G59" s="146"/>
      <c r="H59" s="146"/>
      <c r="I59" s="39"/>
      <c r="O59" s="26" t="s">
        <v>193</v>
      </c>
    </row>
    <row r="60" spans="2:13" ht="128.25" customHeight="1">
      <c r="B60" s="156" t="s">
        <v>233</v>
      </c>
      <c r="C60" s="157"/>
      <c r="D60" s="192"/>
      <c r="E60" s="193"/>
      <c r="F60" s="193"/>
      <c r="G60" s="193"/>
      <c r="H60" s="194"/>
      <c r="I60" s="39"/>
      <c r="K60" s="34" t="str">
        <f>IF(D60&lt;&gt;"","Kitöltve","Adathiány")</f>
        <v>Adathiány</v>
      </c>
      <c r="M60" s="24"/>
    </row>
    <row r="61" spans="2:13" ht="8.25" customHeight="1">
      <c r="B61" s="154"/>
      <c r="C61" s="155"/>
      <c r="D61" s="155"/>
      <c r="E61" s="155"/>
      <c r="F61" s="155"/>
      <c r="G61" s="155"/>
      <c r="H61" s="155"/>
      <c r="I61" s="39"/>
      <c r="M61" s="24"/>
    </row>
    <row r="62" spans="2:13" ht="12" customHeight="1">
      <c r="B62" s="162" t="s">
        <v>258</v>
      </c>
      <c r="C62" s="162"/>
      <c r="D62" s="99"/>
      <c r="E62" s="93"/>
      <c r="F62" s="93"/>
      <c r="G62" s="93" t="s">
        <v>264</v>
      </c>
      <c r="H62" s="29"/>
      <c r="I62" s="29"/>
      <c r="K62" s="33" t="str">
        <f>IF(D62&lt;&gt;"","Kitöltve","Adathiány")</f>
        <v>Adathiány</v>
      </c>
      <c r="M62" s="24"/>
    </row>
    <row r="63" spans="2:13" ht="12.75" customHeight="1">
      <c r="B63" s="162" t="s">
        <v>210</v>
      </c>
      <c r="C63" s="162"/>
      <c r="D63" s="98"/>
      <c r="E63" s="93"/>
      <c r="F63" s="93"/>
      <c r="G63" s="93">
        <v>2</v>
      </c>
      <c r="H63" s="29"/>
      <c r="I63" s="29"/>
      <c r="K63" s="33" t="str">
        <f>IF(D63&lt;&gt;0,"Kitöltve","Üres")</f>
        <v>Üres</v>
      </c>
      <c r="M63" s="24"/>
    </row>
    <row r="64" spans="2:13" ht="12.75" customHeight="1">
      <c r="B64" s="148" t="s">
        <v>259</v>
      </c>
      <c r="C64" s="149"/>
      <c r="D64" s="99"/>
      <c r="E64" s="93"/>
      <c r="F64" s="93"/>
      <c r="G64" s="93" t="s">
        <v>264</v>
      </c>
      <c r="H64" s="29"/>
      <c r="I64" s="29"/>
      <c r="K64" s="33" t="str">
        <f>IF(D64&lt;&gt;"","Kitöltve","Adathiány")</f>
        <v>Adathiány</v>
      </c>
      <c r="M64" s="24"/>
    </row>
    <row r="65" spans="2:13" ht="6" customHeight="1">
      <c r="B65" s="146"/>
      <c r="C65" s="146"/>
      <c r="D65" s="145"/>
      <c r="E65" s="93"/>
      <c r="F65" s="93"/>
      <c r="G65" s="93"/>
      <c r="H65" s="29"/>
      <c r="I65" s="29"/>
      <c r="M65" s="24"/>
    </row>
    <row r="66" spans="2:13" ht="13.5" customHeight="1">
      <c r="B66" s="162" t="s">
        <v>223</v>
      </c>
      <c r="C66" s="162"/>
      <c r="D66" s="123"/>
      <c r="E66" s="124"/>
      <c r="F66" s="125"/>
      <c r="G66" s="93"/>
      <c r="H66" s="29"/>
      <c r="I66" s="29"/>
      <c r="K66" s="33" t="str">
        <f>IF(D66&lt;&gt;"","Kitöltve","Adathiány")</f>
        <v>Adathiány</v>
      </c>
      <c r="M66" s="24"/>
    </row>
    <row r="67" spans="2:13" ht="62.25" customHeight="1">
      <c r="B67" s="117" t="s">
        <v>262</v>
      </c>
      <c r="C67" s="118"/>
      <c r="D67" s="114" t="s">
        <v>260</v>
      </c>
      <c r="E67" s="152"/>
      <c r="F67" s="152"/>
      <c r="G67" s="152"/>
      <c r="H67" s="153"/>
      <c r="I67" s="29"/>
      <c r="K67" s="33" t="str">
        <f>IF(D67&lt;&gt;"","Kitöltve","Adathiány")</f>
        <v>Kitöltve</v>
      </c>
      <c r="M67" s="24"/>
    </row>
    <row r="68" spans="2:13" ht="4.5" customHeight="1">
      <c r="B68" s="145"/>
      <c r="C68" s="145"/>
      <c r="D68" s="145"/>
      <c r="E68" s="145"/>
      <c r="F68" s="145"/>
      <c r="G68" s="145"/>
      <c r="H68" s="23"/>
      <c r="I68" s="29"/>
      <c r="M68" s="24"/>
    </row>
    <row r="69" spans="2:13" ht="9" customHeight="1">
      <c r="B69" s="147"/>
      <c r="C69" s="147"/>
      <c r="D69" s="97" t="s">
        <v>172</v>
      </c>
      <c r="E69" s="97"/>
      <c r="F69" s="97"/>
      <c r="G69" s="97"/>
      <c r="H69" s="65"/>
      <c r="I69" s="65"/>
      <c r="J69" s="70" t="s">
        <v>173</v>
      </c>
      <c r="K69" s="66" t="str">
        <f>IF(D69&lt;&gt;"","Kitöltve","Adathiány")</f>
        <v>Kitöltve</v>
      </c>
      <c r="M69" s="24"/>
    </row>
    <row r="70" spans="2:13" ht="4.5" customHeight="1">
      <c r="B70" s="140"/>
      <c r="C70" s="140"/>
      <c r="D70" s="140"/>
      <c r="E70" s="140"/>
      <c r="F70" s="140"/>
      <c r="G70" s="140"/>
      <c r="H70" s="23"/>
      <c r="I70" s="29"/>
      <c r="M70" s="24"/>
    </row>
    <row r="71" spans="2:13" ht="15" customHeight="1">
      <c r="B71" s="148" t="s">
        <v>254</v>
      </c>
      <c r="C71" s="149"/>
      <c r="D71" s="98"/>
      <c r="E71" s="93" t="s">
        <v>80</v>
      </c>
      <c r="F71" s="93"/>
      <c r="G71" s="93"/>
      <c r="H71" s="29"/>
      <c r="I71" s="29"/>
      <c r="K71" s="32" t="str">
        <f>IF(D71&gt;0,"Kitöltve","Adathiány")</f>
        <v>Adathiány</v>
      </c>
      <c r="M71" s="24"/>
    </row>
    <row r="72" spans="2:9" ht="4.5" customHeight="1">
      <c r="B72" s="38"/>
      <c r="C72" s="92"/>
      <c r="D72" s="92"/>
      <c r="E72" s="92"/>
      <c r="F72" s="92"/>
      <c r="G72" s="92"/>
      <c r="H72" s="23"/>
      <c r="I72" s="29"/>
    </row>
    <row r="73" spans="2:17" ht="16.5" customHeight="1">
      <c r="B73" s="156" t="s">
        <v>255</v>
      </c>
      <c r="C73" s="157"/>
      <c r="D73" s="123"/>
      <c r="E73" s="124"/>
      <c r="F73" s="124"/>
      <c r="G73" s="125"/>
      <c r="H73" s="29"/>
      <c r="I73" s="29"/>
      <c r="Q73" s="27" t="s">
        <v>85</v>
      </c>
    </row>
    <row r="74" spans="2:17" ht="4.5" customHeight="1">
      <c r="B74" s="140"/>
      <c r="C74" s="140"/>
      <c r="D74" s="140"/>
      <c r="E74" s="140"/>
      <c r="F74" s="140"/>
      <c r="G74" s="140"/>
      <c r="H74" s="140"/>
      <c r="I74" s="140"/>
      <c r="Q74" s="27" t="s">
        <v>86</v>
      </c>
    </row>
    <row r="75" spans="2:13" ht="3" customHeight="1">
      <c r="B75" s="140"/>
      <c r="C75" s="140"/>
      <c r="D75" s="140"/>
      <c r="E75" s="140"/>
      <c r="F75" s="140"/>
      <c r="G75" s="140"/>
      <c r="H75" s="140"/>
      <c r="I75" s="140"/>
      <c r="M75" s="24"/>
    </row>
    <row r="76" spans="2:9" ht="4.5" customHeight="1">
      <c r="B76" s="140"/>
      <c r="C76" s="140"/>
      <c r="D76" s="140"/>
      <c r="E76" s="140"/>
      <c r="F76" s="140"/>
      <c r="G76" s="140"/>
      <c r="H76" s="140"/>
      <c r="I76" s="140"/>
    </row>
    <row r="77" spans="2:11" ht="4.5" customHeight="1">
      <c r="B77" s="147" t="s">
        <v>211</v>
      </c>
      <c r="C77" s="147"/>
      <c r="D77" s="100">
        <f>C170</f>
        <v>0</v>
      </c>
      <c r="E77" s="150" t="s">
        <v>204</v>
      </c>
      <c r="F77" s="150"/>
      <c r="G77" s="150"/>
      <c r="H77" s="64"/>
      <c r="I77" s="64"/>
      <c r="J77" s="65"/>
      <c r="K77" s="66" t="str">
        <f>IF(D77&lt;&gt;"","Kitöltve","Adathiány")</f>
        <v>Kitöltve</v>
      </c>
    </row>
    <row r="78" spans="2:11" ht="4.5" customHeight="1">
      <c r="B78" s="64"/>
      <c r="C78" s="97"/>
      <c r="D78" s="97"/>
      <c r="E78" s="97"/>
      <c r="F78" s="97"/>
      <c r="G78" s="97"/>
      <c r="H78" s="64"/>
      <c r="I78" s="64"/>
      <c r="J78" s="65"/>
      <c r="K78" s="66"/>
    </row>
    <row r="79" spans="2:11" ht="4.5" customHeight="1">
      <c r="B79" s="147" t="s">
        <v>212</v>
      </c>
      <c r="C79" s="147"/>
      <c r="D79" s="100">
        <f>D170</f>
        <v>0</v>
      </c>
      <c r="E79" s="150" t="s">
        <v>204</v>
      </c>
      <c r="F79" s="150"/>
      <c r="G79" s="150"/>
      <c r="H79" s="64"/>
      <c r="I79" s="64"/>
      <c r="J79" s="65"/>
      <c r="K79" s="66" t="str">
        <f>IF(D79&lt;&gt;"","Kitöltve","Adathiány")</f>
        <v>Kitöltve</v>
      </c>
    </row>
    <row r="80" spans="2:11" ht="1.5" customHeight="1">
      <c r="B80" s="64"/>
      <c r="C80" s="97"/>
      <c r="D80" s="97"/>
      <c r="E80" s="97"/>
      <c r="F80" s="97"/>
      <c r="G80" s="97"/>
      <c r="H80" s="64"/>
      <c r="I80" s="64"/>
      <c r="J80" s="65"/>
      <c r="K80" s="66"/>
    </row>
    <row r="81" spans="2:11" ht="3" customHeight="1">
      <c r="B81" s="147" t="s">
        <v>213</v>
      </c>
      <c r="C81" s="147"/>
      <c r="D81" s="100">
        <f>C144</f>
        <v>0</v>
      </c>
      <c r="E81" s="150" t="s">
        <v>204</v>
      </c>
      <c r="F81" s="150"/>
      <c r="G81" s="150"/>
      <c r="H81" s="64"/>
      <c r="I81" s="64"/>
      <c r="J81" s="65"/>
      <c r="K81" s="66" t="str">
        <f>IF(D81&lt;&gt;"","Kitöltve","Adathiány")</f>
        <v>Kitöltve</v>
      </c>
    </row>
    <row r="82" spans="2:11" ht="19.5" customHeight="1" hidden="1">
      <c r="B82" s="41"/>
      <c r="C82" s="92"/>
      <c r="D82" s="92"/>
      <c r="E82" s="92"/>
      <c r="F82" s="92"/>
      <c r="G82" s="92"/>
      <c r="H82" s="41"/>
      <c r="I82" s="41"/>
      <c r="K82" s="37"/>
    </row>
    <row r="83" spans="2:11" ht="19.5" customHeight="1" hidden="1">
      <c r="B83" s="131" t="s">
        <v>214</v>
      </c>
      <c r="C83" s="132"/>
      <c r="D83" s="101" t="s">
        <v>1</v>
      </c>
      <c r="E83" s="93"/>
      <c r="F83" s="93"/>
      <c r="G83" s="93" t="s">
        <v>219</v>
      </c>
      <c r="H83" s="29"/>
      <c r="I83" s="29"/>
      <c r="J83" s="28" t="s">
        <v>173</v>
      </c>
      <c r="K83" s="32" t="str">
        <f>IF(D83&lt;&gt;"","Kitöltve","Adathiány")</f>
        <v>Kitöltve</v>
      </c>
    </row>
    <row r="84" spans="2:11" ht="7.5" customHeight="1">
      <c r="B84" s="140"/>
      <c r="C84" s="140"/>
      <c r="D84" s="140"/>
      <c r="E84" s="140"/>
      <c r="F84" s="140"/>
      <c r="G84" s="140"/>
      <c r="H84" s="140"/>
      <c r="I84" s="140"/>
      <c r="J84" s="29"/>
      <c r="K84" s="37"/>
    </row>
    <row r="85" spans="2:11" ht="12.75" customHeight="1">
      <c r="B85" s="148" t="s">
        <v>232</v>
      </c>
      <c r="C85" s="149"/>
      <c r="D85" s="94" t="s">
        <v>1</v>
      </c>
      <c r="E85" s="93"/>
      <c r="F85" s="93"/>
      <c r="G85" s="93" t="s">
        <v>219</v>
      </c>
      <c r="H85" s="29"/>
      <c r="I85" s="29"/>
      <c r="J85" s="28" t="s">
        <v>173</v>
      </c>
      <c r="K85" s="32" t="str">
        <f>IF(D85&lt;&gt;"","Kitöltve","Adathiány")</f>
        <v>Kitöltve</v>
      </c>
    </row>
    <row r="86" spans="2:11" ht="4.5" customHeight="1">
      <c r="B86" s="140"/>
      <c r="C86" s="140"/>
      <c r="D86" s="140"/>
      <c r="E86" s="140"/>
      <c r="F86" s="140"/>
      <c r="G86" s="140"/>
      <c r="H86" s="140"/>
      <c r="I86" s="140"/>
      <c r="J86" s="29"/>
      <c r="K86" s="37"/>
    </row>
    <row r="87" spans="2:9" ht="4.5" customHeight="1">
      <c r="B87" s="140"/>
      <c r="C87" s="140"/>
      <c r="D87" s="140"/>
      <c r="E87" s="140"/>
      <c r="F87" s="140"/>
      <c r="G87" s="140"/>
      <c r="H87" s="140"/>
      <c r="I87" s="29"/>
    </row>
    <row r="88" spans="2:11" ht="4.5" customHeight="1">
      <c r="B88" s="177"/>
      <c r="C88" s="177"/>
      <c r="D88" s="178" t="s">
        <v>234</v>
      </c>
      <c r="E88" s="178"/>
      <c r="F88" s="178"/>
      <c r="G88" s="178"/>
      <c r="H88" s="178"/>
      <c r="I88" s="78"/>
      <c r="J88" s="62"/>
      <c r="K88" s="63" t="str">
        <f>IF(D88&lt;&gt;"","Kitöltve","Adathiány")</f>
        <v>Kitöltve</v>
      </c>
    </row>
    <row r="89" spans="2:11" ht="2.25" customHeight="1">
      <c r="B89" s="163"/>
      <c r="C89" s="163"/>
      <c r="D89" s="163"/>
      <c r="E89" s="163"/>
      <c r="F89" s="163"/>
      <c r="G89" s="163"/>
      <c r="H89" s="163"/>
      <c r="I89" s="78"/>
      <c r="J89" s="62"/>
      <c r="K89" s="63"/>
    </row>
    <row r="90" spans="2:11" ht="1.5" customHeight="1">
      <c r="B90" s="177"/>
      <c r="C90" s="177"/>
      <c r="D90" s="178" t="s">
        <v>235</v>
      </c>
      <c r="E90" s="178"/>
      <c r="F90" s="178"/>
      <c r="G90" s="178"/>
      <c r="H90" s="178"/>
      <c r="I90" s="78"/>
      <c r="J90" s="62"/>
      <c r="K90" s="63" t="str">
        <f>IF(D90&lt;&gt;"","Kitöltve","Adathiány")</f>
        <v>Kitöltve</v>
      </c>
    </row>
    <row r="91" spans="2:11" ht="3" customHeight="1">
      <c r="B91" s="163"/>
      <c r="C91" s="163"/>
      <c r="D91" s="163"/>
      <c r="E91" s="163"/>
      <c r="F91" s="163"/>
      <c r="G91" s="163"/>
      <c r="H91" s="163"/>
      <c r="I91" s="78"/>
      <c r="J91" s="62"/>
      <c r="K91" s="63"/>
    </row>
    <row r="92" spans="2:11" ht="5.25" customHeight="1">
      <c r="B92" s="177"/>
      <c r="C92" s="177"/>
      <c r="D92" s="178" t="s">
        <v>235</v>
      </c>
      <c r="E92" s="178"/>
      <c r="F92" s="178"/>
      <c r="G92" s="178"/>
      <c r="H92" s="178"/>
      <c r="I92" s="78"/>
      <c r="J92" s="62"/>
      <c r="K92" s="63" t="str">
        <f>IF(D92&lt;&gt;"","Kitöltve","Adathiány")</f>
        <v>Kitöltve</v>
      </c>
    </row>
    <row r="93" spans="2:9" ht="4.5" customHeight="1">
      <c r="B93" s="139"/>
      <c r="C93" s="139"/>
      <c r="D93" s="139"/>
      <c r="E93" s="139"/>
      <c r="F93" s="139"/>
      <c r="G93" s="139"/>
      <c r="H93" s="139"/>
      <c r="I93" s="29"/>
    </row>
    <row r="94" spans="2:11" ht="163.5" customHeight="1">
      <c r="B94" s="133" t="s">
        <v>256</v>
      </c>
      <c r="C94" s="134"/>
      <c r="D94" s="158"/>
      <c r="E94" s="159"/>
      <c r="F94" s="159"/>
      <c r="G94" s="159"/>
      <c r="H94" s="160"/>
      <c r="I94" s="29"/>
      <c r="K94" s="31" t="str">
        <f>IF(D94&lt;&gt;"","Kitöltve","Adathiány")</f>
        <v>Adathiány</v>
      </c>
    </row>
    <row r="95" spans="2:9" ht="76.5" customHeight="1">
      <c r="B95" s="179" t="s">
        <v>261</v>
      </c>
      <c r="C95" s="180"/>
      <c r="D95" s="180"/>
      <c r="E95" s="180"/>
      <c r="F95" s="180"/>
      <c r="G95" s="180"/>
      <c r="H95" s="180"/>
      <c r="I95" s="29"/>
    </row>
    <row r="96" spans="2:9" ht="66.75" customHeight="1">
      <c r="B96" s="181"/>
      <c r="C96" s="181"/>
      <c r="D96" s="181"/>
      <c r="E96" s="181"/>
      <c r="F96" s="181"/>
      <c r="G96" s="181"/>
      <c r="H96" s="181"/>
      <c r="I96" s="29"/>
    </row>
    <row r="97" spans="2:9" ht="99.75" customHeight="1">
      <c r="B97" s="163"/>
      <c r="C97" s="163"/>
      <c r="D97" s="163"/>
      <c r="E97" s="163"/>
      <c r="F97" s="163"/>
      <c r="G97" s="163"/>
      <c r="H97" s="163"/>
      <c r="I97" s="163"/>
    </row>
    <row r="98" spans="2:9" ht="12.75">
      <c r="B98" s="73" t="s">
        <v>201</v>
      </c>
      <c r="C98" s="102" t="s">
        <v>263</v>
      </c>
      <c r="D98" s="102" t="s">
        <v>224</v>
      </c>
      <c r="E98" s="102" t="s">
        <v>215</v>
      </c>
      <c r="F98" s="103"/>
      <c r="G98" s="92" t="s">
        <v>225</v>
      </c>
      <c r="H98" s="42"/>
      <c r="I98" s="42"/>
    </row>
    <row r="99" spans="2:28" ht="12.75">
      <c r="B99" s="66"/>
      <c r="C99" s="97"/>
      <c r="D99" s="97"/>
      <c r="E99" s="97"/>
      <c r="F99" s="97"/>
      <c r="G99" s="97"/>
      <c r="H99" s="66"/>
      <c r="I99" s="66"/>
      <c r="J99" s="65"/>
      <c r="K99" s="66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</row>
    <row r="100" spans="2:28" ht="3" customHeight="1">
      <c r="B100" s="128"/>
      <c r="C100" s="128"/>
      <c r="D100" s="128"/>
      <c r="E100" s="128"/>
      <c r="F100" s="97"/>
      <c r="G100" s="97"/>
      <c r="H100" s="64"/>
      <c r="I100" s="64"/>
      <c r="J100" s="65"/>
      <c r="K100" s="66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</row>
    <row r="101" spans="2:28" ht="3" customHeight="1">
      <c r="B101" s="183"/>
      <c r="C101" s="183"/>
      <c r="D101" s="183"/>
      <c r="E101" s="183"/>
      <c r="F101" s="97"/>
      <c r="G101" s="97"/>
      <c r="H101" s="64"/>
      <c r="I101" s="64"/>
      <c r="J101" s="65"/>
      <c r="K101" s="66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</row>
    <row r="102" spans="2:28" ht="3" customHeight="1">
      <c r="B102" s="129"/>
      <c r="C102" s="127"/>
      <c r="D102" s="104"/>
      <c r="E102" s="105"/>
      <c r="F102" s="97"/>
      <c r="G102" s="97"/>
      <c r="H102" s="64"/>
      <c r="I102" s="64"/>
      <c r="J102" s="65"/>
      <c r="K102" s="66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</row>
    <row r="103" spans="2:28" ht="3" customHeight="1">
      <c r="B103" s="69"/>
      <c r="C103" s="106"/>
      <c r="D103" s="107"/>
      <c r="E103" s="106"/>
      <c r="F103" s="97"/>
      <c r="G103" s="97"/>
      <c r="H103" s="64"/>
      <c r="I103" s="64"/>
      <c r="J103" s="65"/>
      <c r="K103" s="66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</row>
    <row r="104" spans="2:28" ht="3" customHeight="1">
      <c r="B104" s="74"/>
      <c r="C104" s="105">
        <f>D170</f>
        <v>0</v>
      </c>
      <c r="D104" s="105"/>
      <c r="E104" s="105"/>
      <c r="F104" s="97"/>
      <c r="G104" s="97"/>
      <c r="H104" s="64"/>
      <c r="I104" s="64"/>
      <c r="J104" s="65"/>
      <c r="K104" s="66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</row>
    <row r="105" spans="2:28" ht="3" customHeight="1">
      <c r="B105" s="74"/>
      <c r="C105" s="105"/>
      <c r="D105" s="105"/>
      <c r="E105" s="105"/>
      <c r="F105" s="97"/>
      <c r="G105" s="97"/>
      <c r="H105" s="64"/>
      <c r="I105" s="64"/>
      <c r="J105" s="65"/>
      <c r="K105" s="66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</row>
    <row r="106" spans="2:28" ht="3" customHeight="1">
      <c r="B106" s="74"/>
      <c r="C106" s="105"/>
      <c r="D106" s="105"/>
      <c r="E106" s="105"/>
      <c r="F106" s="97"/>
      <c r="G106" s="97"/>
      <c r="H106" s="64"/>
      <c r="I106" s="64"/>
      <c r="J106" s="65"/>
      <c r="K106" s="66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</row>
    <row r="107" spans="2:28" ht="3" customHeight="1">
      <c r="B107" s="74"/>
      <c r="C107" s="105"/>
      <c r="D107" s="105"/>
      <c r="E107" s="105"/>
      <c r="F107" s="97"/>
      <c r="G107" s="97"/>
      <c r="H107" s="64"/>
      <c r="I107" s="64"/>
      <c r="J107" s="65"/>
      <c r="K107" s="66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</row>
    <row r="108" spans="2:28" ht="3" customHeight="1">
      <c r="B108" s="74"/>
      <c r="C108" s="105"/>
      <c r="D108" s="105"/>
      <c r="E108" s="105"/>
      <c r="F108" s="97"/>
      <c r="G108" s="97"/>
      <c r="H108" s="64"/>
      <c r="I108" s="64"/>
      <c r="J108" s="65"/>
      <c r="K108" s="66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</row>
    <row r="109" spans="2:28" ht="3" customHeight="1">
      <c r="B109" s="74"/>
      <c r="C109" s="105"/>
      <c r="D109" s="105"/>
      <c r="E109" s="105"/>
      <c r="F109" s="97"/>
      <c r="G109" s="97"/>
      <c r="H109" s="64"/>
      <c r="I109" s="64"/>
      <c r="J109" s="65"/>
      <c r="K109" s="66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</row>
    <row r="110" spans="2:28" ht="3" customHeight="1">
      <c r="B110" s="74"/>
      <c r="C110" s="105"/>
      <c r="D110" s="105"/>
      <c r="E110" s="105"/>
      <c r="F110" s="97"/>
      <c r="G110" s="97"/>
      <c r="H110" s="64"/>
      <c r="I110" s="64"/>
      <c r="J110" s="65"/>
      <c r="K110" s="66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</row>
    <row r="111" spans="2:28" ht="3" customHeight="1">
      <c r="B111" s="74"/>
      <c r="C111" s="105"/>
      <c r="D111" s="105"/>
      <c r="E111" s="105"/>
      <c r="F111" s="97"/>
      <c r="G111" s="97"/>
      <c r="H111" s="64"/>
      <c r="I111" s="64"/>
      <c r="J111" s="65"/>
      <c r="K111" s="66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</row>
    <row r="112" spans="1:28" ht="3" customHeight="1">
      <c r="A112" s="23"/>
      <c r="B112" s="67"/>
      <c r="C112" s="105"/>
      <c r="D112" s="105"/>
      <c r="E112" s="105"/>
      <c r="F112" s="97"/>
      <c r="G112" s="97"/>
      <c r="H112" s="64"/>
      <c r="I112" s="64"/>
      <c r="J112" s="65"/>
      <c r="K112" s="66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</row>
    <row r="113" spans="1:28" ht="3" customHeight="1">
      <c r="A113" s="23"/>
      <c r="B113" s="129"/>
      <c r="C113" s="127"/>
      <c r="D113" s="127"/>
      <c r="E113" s="105"/>
      <c r="F113" s="97"/>
      <c r="G113" s="97"/>
      <c r="H113" s="64"/>
      <c r="I113" s="64"/>
      <c r="J113" s="65"/>
      <c r="K113" s="66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</row>
    <row r="114" spans="2:28" ht="3" customHeight="1">
      <c r="B114" s="69"/>
      <c r="C114" s="106"/>
      <c r="D114" s="107"/>
      <c r="E114" s="106"/>
      <c r="F114" s="97"/>
      <c r="G114" s="97"/>
      <c r="H114" s="64"/>
      <c r="I114" s="64"/>
      <c r="J114" s="65"/>
      <c r="K114" s="66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</row>
    <row r="115" spans="2:28" ht="3" customHeight="1">
      <c r="B115" s="74"/>
      <c r="C115" s="105"/>
      <c r="D115" s="105"/>
      <c r="E115" s="105"/>
      <c r="F115" s="97"/>
      <c r="G115" s="97"/>
      <c r="H115" s="64"/>
      <c r="I115" s="64"/>
      <c r="J115" s="65"/>
      <c r="K115" s="66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</row>
    <row r="116" spans="2:28" ht="3" customHeight="1">
      <c r="B116" s="74"/>
      <c r="C116" s="105"/>
      <c r="D116" s="105"/>
      <c r="E116" s="105"/>
      <c r="F116" s="97"/>
      <c r="G116" s="97"/>
      <c r="H116" s="64"/>
      <c r="I116" s="64"/>
      <c r="J116" s="65"/>
      <c r="K116" s="66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</row>
    <row r="117" spans="2:28" ht="3" customHeight="1">
      <c r="B117" s="74"/>
      <c r="C117" s="105"/>
      <c r="D117" s="105"/>
      <c r="E117" s="105"/>
      <c r="F117" s="97"/>
      <c r="G117" s="97"/>
      <c r="H117" s="64"/>
      <c r="I117" s="64"/>
      <c r="J117" s="65"/>
      <c r="K117" s="66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</row>
    <row r="118" spans="2:28" ht="3" customHeight="1">
      <c r="B118" s="74"/>
      <c r="C118" s="105"/>
      <c r="D118" s="105"/>
      <c r="E118" s="105"/>
      <c r="F118" s="97"/>
      <c r="G118" s="97"/>
      <c r="H118" s="64"/>
      <c r="I118" s="64"/>
      <c r="J118" s="65"/>
      <c r="K118" s="66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</row>
    <row r="119" spans="2:28" ht="3" customHeight="1">
      <c r="B119" s="74"/>
      <c r="C119" s="105"/>
      <c r="D119" s="105"/>
      <c r="E119" s="105"/>
      <c r="F119" s="97"/>
      <c r="G119" s="97"/>
      <c r="H119" s="64"/>
      <c r="I119" s="64"/>
      <c r="J119" s="65"/>
      <c r="K119" s="66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</row>
    <row r="120" spans="2:28" ht="3" customHeight="1">
      <c r="B120" s="74"/>
      <c r="C120" s="105"/>
      <c r="D120" s="105"/>
      <c r="E120" s="105"/>
      <c r="F120" s="97"/>
      <c r="G120" s="97"/>
      <c r="H120" s="64"/>
      <c r="I120" s="64"/>
      <c r="J120" s="65"/>
      <c r="K120" s="66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</row>
    <row r="121" spans="2:28" ht="3" customHeight="1">
      <c r="B121" s="74"/>
      <c r="C121" s="105"/>
      <c r="D121" s="105"/>
      <c r="E121" s="105"/>
      <c r="F121" s="97"/>
      <c r="G121" s="97"/>
      <c r="H121" s="64"/>
      <c r="I121" s="64"/>
      <c r="J121" s="65"/>
      <c r="K121" s="66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</row>
    <row r="122" spans="2:28" ht="3" customHeight="1">
      <c r="B122" s="74"/>
      <c r="C122" s="105"/>
      <c r="D122" s="105"/>
      <c r="E122" s="105"/>
      <c r="F122" s="97"/>
      <c r="G122" s="97"/>
      <c r="H122" s="64"/>
      <c r="I122" s="64"/>
      <c r="J122" s="65"/>
      <c r="K122" s="66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</row>
    <row r="123" spans="1:28" ht="3" customHeight="1">
      <c r="A123" s="23"/>
      <c r="B123" s="67"/>
      <c r="C123" s="105"/>
      <c r="D123" s="105"/>
      <c r="E123" s="105"/>
      <c r="F123" s="97"/>
      <c r="G123" s="97"/>
      <c r="H123" s="64"/>
      <c r="I123" s="64"/>
      <c r="J123" s="65"/>
      <c r="K123" s="66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</row>
    <row r="124" spans="1:28" ht="3" customHeight="1">
      <c r="A124" s="23"/>
      <c r="B124" s="129"/>
      <c r="C124" s="129"/>
      <c r="D124" s="129"/>
      <c r="E124" s="129"/>
      <c r="F124" s="97"/>
      <c r="G124" s="97"/>
      <c r="H124" s="64"/>
      <c r="I124" s="64"/>
      <c r="J124" s="65"/>
      <c r="K124" s="66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</row>
    <row r="125" spans="2:28" ht="3" customHeight="1">
      <c r="B125" s="69"/>
      <c r="C125" s="106"/>
      <c r="D125" s="107"/>
      <c r="E125" s="106"/>
      <c r="F125" s="97"/>
      <c r="G125" s="97"/>
      <c r="H125" s="65"/>
      <c r="I125" s="65"/>
      <c r="J125" s="65"/>
      <c r="K125" s="66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</row>
    <row r="126" spans="2:28" ht="3" customHeight="1">
      <c r="B126" s="74"/>
      <c r="C126" s="105"/>
      <c r="D126" s="105"/>
      <c r="E126" s="105"/>
      <c r="F126" s="97"/>
      <c r="G126" s="97"/>
      <c r="H126" s="65"/>
      <c r="I126" s="65"/>
      <c r="J126" s="65"/>
      <c r="K126" s="66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</row>
    <row r="127" spans="2:28" ht="3" customHeight="1">
      <c r="B127" s="74"/>
      <c r="C127" s="105"/>
      <c r="D127" s="105"/>
      <c r="E127" s="105"/>
      <c r="F127" s="97"/>
      <c r="G127" s="97"/>
      <c r="H127" s="65"/>
      <c r="I127" s="65"/>
      <c r="J127" s="65"/>
      <c r="K127" s="66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</row>
    <row r="128" spans="2:28" ht="3" customHeight="1">
      <c r="B128" s="74"/>
      <c r="C128" s="105"/>
      <c r="D128" s="105"/>
      <c r="E128" s="105"/>
      <c r="F128" s="97"/>
      <c r="G128" s="97"/>
      <c r="H128" s="65"/>
      <c r="I128" s="65"/>
      <c r="J128" s="65"/>
      <c r="K128" s="66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</row>
    <row r="129" spans="2:28" ht="3" customHeight="1">
      <c r="B129" s="74"/>
      <c r="C129" s="105"/>
      <c r="D129" s="105"/>
      <c r="E129" s="105"/>
      <c r="F129" s="97"/>
      <c r="G129" s="97"/>
      <c r="H129" s="65"/>
      <c r="I129" s="65"/>
      <c r="J129" s="65"/>
      <c r="K129" s="66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</row>
    <row r="130" spans="2:28" ht="3" customHeight="1">
      <c r="B130" s="74"/>
      <c r="C130" s="105"/>
      <c r="D130" s="105"/>
      <c r="E130" s="105"/>
      <c r="F130" s="97"/>
      <c r="G130" s="97"/>
      <c r="H130" s="65"/>
      <c r="I130" s="65"/>
      <c r="J130" s="65"/>
      <c r="K130" s="66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</row>
    <row r="131" spans="2:28" ht="3" customHeight="1">
      <c r="B131" s="74"/>
      <c r="C131" s="105"/>
      <c r="D131" s="105"/>
      <c r="E131" s="105"/>
      <c r="F131" s="97"/>
      <c r="G131" s="97"/>
      <c r="H131" s="65"/>
      <c r="I131" s="65"/>
      <c r="J131" s="65"/>
      <c r="K131" s="66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</row>
    <row r="132" spans="2:28" ht="3" customHeight="1">
      <c r="B132" s="74"/>
      <c r="C132" s="105"/>
      <c r="D132" s="105"/>
      <c r="E132" s="105"/>
      <c r="F132" s="97"/>
      <c r="G132" s="97"/>
      <c r="H132" s="65"/>
      <c r="I132" s="65"/>
      <c r="J132" s="65"/>
      <c r="K132" s="66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</row>
    <row r="133" spans="2:28" ht="3" customHeight="1">
      <c r="B133" s="74"/>
      <c r="C133" s="105"/>
      <c r="D133" s="105"/>
      <c r="E133" s="105"/>
      <c r="F133" s="97"/>
      <c r="G133" s="97"/>
      <c r="H133" s="65"/>
      <c r="I133" s="65"/>
      <c r="J133" s="65"/>
      <c r="K133" s="66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</row>
    <row r="134" spans="1:28" ht="3" customHeight="1">
      <c r="A134" s="23"/>
      <c r="B134" s="67"/>
      <c r="C134" s="105"/>
      <c r="D134" s="105"/>
      <c r="E134" s="105"/>
      <c r="F134" s="97"/>
      <c r="G134" s="97"/>
      <c r="H134" s="65"/>
      <c r="I134" s="65"/>
      <c r="J134" s="65"/>
      <c r="K134" s="66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</row>
    <row r="135" spans="1:28" ht="3" customHeight="1">
      <c r="A135" s="23"/>
      <c r="B135" s="129"/>
      <c r="C135" s="129"/>
      <c r="D135" s="129"/>
      <c r="E135" s="129"/>
      <c r="F135" s="97"/>
      <c r="G135" s="97"/>
      <c r="H135" s="65"/>
      <c r="I135" s="65"/>
      <c r="J135" s="65"/>
      <c r="K135" s="66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</row>
    <row r="136" spans="2:28" ht="3" customHeight="1">
      <c r="B136" s="69"/>
      <c r="C136" s="106"/>
      <c r="D136" s="107"/>
      <c r="E136" s="106"/>
      <c r="F136" s="97"/>
      <c r="G136" s="97"/>
      <c r="H136" s="65"/>
      <c r="I136" s="65"/>
      <c r="J136" s="65"/>
      <c r="K136" s="66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</row>
    <row r="137" spans="2:28" ht="3" customHeight="1">
      <c r="B137" s="74"/>
      <c r="C137" s="105"/>
      <c r="D137" s="105"/>
      <c r="E137" s="105"/>
      <c r="F137" s="97"/>
      <c r="G137" s="97"/>
      <c r="H137" s="65"/>
      <c r="I137" s="65"/>
      <c r="J137" s="65"/>
      <c r="K137" s="66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</row>
    <row r="138" spans="2:28" ht="3" customHeight="1">
      <c r="B138" s="74"/>
      <c r="C138" s="105"/>
      <c r="D138" s="105"/>
      <c r="E138" s="105"/>
      <c r="F138" s="97"/>
      <c r="G138" s="97"/>
      <c r="H138" s="65"/>
      <c r="I138" s="65"/>
      <c r="J138" s="65"/>
      <c r="K138" s="66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</row>
    <row r="139" spans="2:28" ht="3" customHeight="1">
      <c r="B139" s="74"/>
      <c r="C139" s="105"/>
      <c r="D139" s="105"/>
      <c r="E139" s="105"/>
      <c r="F139" s="97"/>
      <c r="G139" s="97"/>
      <c r="H139" s="65"/>
      <c r="I139" s="65"/>
      <c r="J139" s="65"/>
      <c r="K139" s="66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</row>
    <row r="140" spans="2:28" ht="3" customHeight="1">
      <c r="B140" s="74"/>
      <c r="C140" s="105"/>
      <c r="D140" s="105"/>
      <c r="E140" s="105"/>
      <c r="F140" s="97"/>
      <c r="G140" s="97"/>
      <c r="H140" s="65"/>
      <c r="I140" s="65"/>
      <c r="J140" s="65"/>
      <c r="K140" s="66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</row>
    <row r="141" spans="2:28" ht="3" customHeight="1">
      <c r="B141" s="74"/>
      <c r="C141" s="105"/>
      <c r="D141" s="105"/>
      <c r="E141" s="105"/>
      <c r="F141" s="97"/>
      <c r="G141" s="97"/>
      <c r="H141" s="65"/>
      <c r="I141" s="65"/>
      <c r="J141" s="65"/>
      <c r="K141" s="66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</row>
    <row r="142" spans="2:28" ht="3" customHeight="1">
      <c r="B142" s="75"/>
      <c r="C142" s="106"/>
      <c r="D142" s="106"/>
      <c r="E142" s="106"/>
      <c r="F142" s="97"/>
      <c r="G142" s="97"/>
      <c r="H142" s="65"/>
      <c r="I142" s="65"/>
      <c r="J142" s="65"/>
      <c r="K142" s="66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</row>
    <row r="143" spans="1:28" s="35" customFormat="1" ht="3" customHeight="1">
      <c r="A143" s="23"/>
      <c r="B143" s="69"/>
      <c r="C143" s="106"/>
      <c r="D143" s="106"/>
      <c r="E143" s="106"/>
      <c r="F143" s="97"/>
      <c r="G143" s="97"/>
      <c r="H143" s="65"/>
      <c r="I143" s="65"/>
      <c r="J143" s="65"/>
      <c r="K143" s="66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</row>
    <row r="144" spans="2:28" ht="3" customHeight="1">
      <c r="B144" s="69"/>
      <c r="C144" s="108">
        <f>SUM(C104:C141)</f>
        <v>0</v>
      </c>
      <c r="D144" s="107"/>
      <c r="E144" s="108"/>
      <c r="F144" s="97"/>
      <c r="G144" s="163"/>
      <c r="H144" s="163"/>
      <c r="I144" s="163"/>
      <c r="J144" s="65"/>
      <c r="K144" s="66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</row>
    <row r="145" spans="2:28" ht="3" customHeight="1">
      <c r="B145" s="130"/>
      <c r="C145" s="130"/>
      <c r="D145" s="130"/>
      <c r="E145" s="130"/>
      <c r="F145" s="97"/>
      <c r="G145" s="97"/>
      <c r="H145" s="65"/>
      <c r="I145" s="65"/>
      <c r="J145" s="65"/>
      <c r="K145" s="66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</row>
    <row r="146" spans="2:28" ht="3" customHeight="1">
      <c r="B146" s="70"/>
      <c r="C146" s="97"/>
      <c r="D146" s="97"/>
      <c r="E146" s="97"/>
      <c r="F146" s="97"/>
      <c r="G146" s="97"/>
      <c r="H146" s="65"/>
      <c r="I146" s="65"/>
      <c r="J146" s="65"/>
      <c r="K146" s="66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</row>
    <row r="147" spans="2:28" ht="3" customHeight="1">
      <c r="B147" s="128"/>
      <c r="C147" s="128"/>
      <c r="D147" s="128"/>
      <c r="E147" s="128"/>
      <c r="F147" s="97"/>
      <c r="G147" s="97"/>
      <c r="H147" s="65"/>
      <c r="I147" s="65"/>
      <c r="J147" s="65"/>
      <c r="K147" s="66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</row>
    <row r="148" spans="2:28" ht="3" customHeight="1">
      <c r="B148" s="68"/>
      <c r="C148" s="184"/>
      <c r="D148" s="184"/>
      <c r="E148" s="184"/>
      <c r="F148" s="97"/>
      <c r="G148" s="97"/>
      <c r="H148" s="65"/>
      <c r="I148" s="65"/>
      <c r="J148" s="65"/>
      <c r="K148" s="66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</row>
    <row r="149" spans="2:28" ht="3" customHeight="1">
      <c r="B149" s="72"/>
      <c r="C149" s="184"/>
      <c r="D149" s="184"/>
      <c r="E149" s="184"/>
      <c r="F149" s="97"/>
      <c r="G149" s="97"/>
      <c r="H149" s="65"/>
      <c r="I149" s="65"/>
      <c r="J149" s="65"/>
      <c r="K149" s="66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</row>
    <row r="150" spans="2:28" ht="3" customHeight="1">
      <c r="B150" s="71"/>
      <c r="C150" s="105"/>
      <c r="D150" s="105"/>
      <c r="E150" s="109">
        <f>IF(C150&gt;0,D150/C150,0)</f>
        <v>0</v>
      </c>
      <c r="F150" s="97"/>
      <c r="G150" s="97"/>
      <c r="H150" s="65"/>
      <c r="I150" s="65"/>
      <c r="J150" s="65"/>
      <c r="K150" s="186" t="str">
        <f>IF(D81+D79&lt;D77,"A program forrásainak összértéke nem lehet kisebb, mint a program teljes költsége","OK")</f>
        <v>OK</v>
      </c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</row>
    <row r="151" spans="2:28" ht="3" customHeight="1">
      <c r="B151" s="71"/>
      <c r="C151" s="105"/>
      <c r="D151" s="105"/>
      <c r="E151" s="109">
        <f aca="true" t="shared" si="1" ref="E151:E169">IF(C151&gt;0,D151/C151,0)</f>
        <v>0</v>
      </c>
      <c r="F151" s="97"/>
      <c r="G151" s="97"/>
      <c r="H151" s="65"/>
      <c r="I151" s="65"/>
      <c r="J151" s="65"/>
      <c r="K151" s="186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</row>
    <row r="152" spans="2:28" ht="3" customHeight="1">
      <c r="B152" s="71"/>
      <c r="C152" s="105"/>
      <c r="D152" s="105"/>
      <c r="E152" s="109">
        <f t="shared" si="1"/>
        <v>0</v>
      </c>
      <c r="F152" s="97"/>
      <c r="G152" s="97"/>
      <c r="H152" s="65"/>
      <c r="I152" s="65"/>
      <c r="J152" s="65"/>
      <c r="K152" s="186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</row>
    <row r="153" spans="2:28" ht="3" customHeight="1">
      <c r="B153" s="71"/>
      <c r="C153" s="105"/>
      <c r="D153" s="105"/>
      <c r="E153" s="109">
        <f t="shared" si="1"/>
        <v>0</v>
      </c>
      <c r="F153" s="97"/>
      <c r="G153" s="97"/>
      <c r="H153" s="65"/>
      <c r="I153" s="65"/>
      <c r="J153" s="65"/>
      <c r="K153" s="186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</row>
    <row r="154" spans="2:28" ht="3" customHeight="1">
      <c r="B154" s="71"/>
      <c r="C154" s="105"/>
      <c r="D154" s="105"/>
      <c r="E154" s="109">
        <f t="shared" si="1"/>
        <v>0</v>
      </c>
      <c r="F154" s="97"/>
      <c r="G154" s="97"/>
      <c r="H154" s="65"/>
      <c r="I154" s="65"/>
      <c r="J154" s="65"/>
      <c r="K154" s="186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</row>
    <row r="155" spans="2:28" ht="3" customHeight="1">
      <c r="B155" s="71"/>
      <c r="C155" s="105"/>
      <c r="D155" s="105"/>
      <c r="E155" s="109">
        <f t="shared" si="1"/>
        <v>0</v>
      </c>
      <c r="F155" s="97"/>
      <c r="G155" s="97"/>
      <c r="H155" s="65"/>
      <c r="I155" s="65"/>
      <c r="J155" s="65"/>
      <c r="K155" s="186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</row>
    <row r="156" spans="2:28" ht="3" customHeight="1">
      <c r="B156" s="71"/>
      <c r="C156" s="105"/>
      <c r="D156" s="105"/>
      <c r="E156" s="109">
        <f t="shared" si="1"/>
        <v>0</v>
      </c>
      <c r="F156" s="97"/>
      <c r="G156" s="97"/>
      <c r="H156" s="65"/>
      <c r="I156" s="65"/>
      <c r="J156" s="65"/>
      <c r="K156" s="186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</row>
    <row r="157" spans="2:28" ht="3" customHeight="1">
      <c r="B157" s="71"/>
      <c r="C157" s="105"/>
      <c r="D157" s="105"/>
      <c r="E157" s="109">
        <f t="shared" si="1"/>
        <v>0</v>
      </c>
      <c r="F157" s="97"/>
      <c r="G157" s="97"/>
      <c r="H157" s="65"/>
      <c r="I157" s="65"/>
      <c r="J157" s="65"/>
      <c r="K157" s="186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</row>
    <row r="158" spans="2:28" ht="3" customHeight="1">
      <c r="B158" s="71"/>
      <c r="C158" s="105"/>
      <c r="D158" s="105"/>
      <c r="E158" s="109">
        <f t="shared" si="1"/>
        <v>0</v>
      </c>
      <c r="F158" s="97"/>
      <c r="G158" s="97"/>
      <c r="H158" s="65"/>
      <c r="I158" s="65"/>
      <c r="J158" s="65"/>
      <c r="K158" s="186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</row>
    <row r="159" spans="2:28" ht="3" customHeight="1">
      <c r="B159" s="71"/>
      <c r="C159" s="105"/>
      <c r="D159" s="105"/>
      <c r="E159" s="109">
        <f t="shared" si="1"/>
        <v>0</v>
      </c>
      <c r="F159" s="97"/>
      <c r="G159" s="97"/>
      <c r="H159" s="65"/>
      <c r="I159" s="65"/>
      <c r="J159" s="65"/>
      <c r="K159" s="186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</row>
    <row r="160" spans="2:28" ht="3" customHeight="1">
      <c r="B160" s="71"/>
      <c r="C160" s="105"/>
      <c r="D160" s="105"/>
      <c r="E160" s="109">
        <f t="shared" si="1"/>
        <v>0</v>
      </c>
      <c r="F160" s="97"/>
      <c r="G160" s="97"/>
      <c r="H160" s="65"/>
      <c r="I160" s="65"/>
      <c r="J160" s="65"/>
      <c r="K160" s="186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</row>
    <row r="161" spans="2:28" ht="3" customHeight="1">
      <c r="B161" s="71"/>
      <c r="C161" s="105"/>
      <c r="D161" s="105"/>
      <c r="E161" s="109">
        <f t="shared" si="1"/>
        <v>0</v>
      </c>
      <c r="F161" s="97"/>
      <c r="G161" s="97"/>
      <c r="H161" s="65"/>
      <c r="I161" s="65"/>
      <c r="J161" s="65"/>
      <c r="K161" s="186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</row>
    <row r="162" spans="2:28" ht="3" customHeight="1">
      <c r="B162" s="71"/>
      <c r="C162" s="105"/>
      <c r="D162" s="105"/>
      <c r="E162" s="109">
        <f t="shared" si="1"/>
        <v>0</v>
      </c>
      <c r="F162" s="97"/>
      <c r="G162" s="97"/>
      <c r="H162" s="65"/>
      <c r="I162" s="65"/>
      <c r="J162" s="65"/>
      <c r="K162" s="186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</row>
    <row r="163" spans="2:28" ht="3" customHeight="1">
      <c r="B163" s="71"/>
      <c r="C163" s="105"/>
      <c r="D163" s="105"/>
      <c r="E163" s="109">
        <f t="shared" si="1"/>
        <v>0</v>
      </c>
      <c r="F163" s="97"/>
      <c r="G163" s="97"/>
      <c r="H163" s="65"/>
      <c r="I163" s="65"/>
      <c r="J163" s="65"/>
      <c r="K163" s="186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</row>
    <row r="164" spans="2:28" ht="3" customHeight="1">
      <c r="B164" s="71"/>
      <c r="C164" s="105"/>
      <c r="D164" s="105"/>
      <c r="E164" s="109">
        <f t="shared" si="1"/>
        <v>0</v>
      </c>
      <c r="F164" s="97"/>
      <c r="G164" s="97"/>
      <c r="H164" s="65"/>
      <c r="I164" s="65"/>
      <c r="J164" s="65"/>
      <c r="K164" s="186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</row>
    <row r="165" spans="2:28" ht="3" customHeight="1">
      <c r="B165" s="71"/>
      <c r="C165" s="105"/>
      <c r="D165" s="105"/>
      <c r="E165" s="109">
        <f t="shared" si="1"/>
        <v>0</v>
      </c>
      <c r="F165" s="97"/>
      <c r="G165" s="97"/>
      <c r="H165" s="65"/>
      <c r="I165" s="65"/>
      <c r="J165" s="65"/>
      <c r="K165" s="186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</row>
    <row r="166" spans="2:28" ht="3" customHeight="1">
      <c r="B166" s="76"/>
      <c r="C166" s="105"/>
      <c r="D166" s="105"/>
      <c r="E166" s="109">
        <f t="shared" si="1"/>
        <v>0</v>
      </c>
      <c r="F166" s="97"/>
      <c r="G166" s="97"/>
      <c r="H166" s="65"/>
      <c r="I166" s="65"/>
      <c r="J166" s="65"/>
      <c r="K166" s="186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</row>
    <row r="167" spans="2:28" ht="3" customHeight="1">
      <c r="B167" s="77"/>
      <c r="C167" s="105"/>
      <c r="D167" s="105"/>
      <c r="E167" s="109">
        <f t="shared" si="1"/>
        <v>0</v>
      </c>
      <c r="F167" s="97"/>
      <c r="G167" s="97"/>
      <c r="H167" s="65"/>
      <c r="I167" s="65"/>
      <c r="J167" s="65"/>
      <c r="K167" s="186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</row>
    <row r="168" spans="2:28" ht="3" customHeight="1">
      <c r="B168" s="77"/>
      <c r="C168" s="105"/>
      <c r="D168" s="105"/>
      <c r="E168" s="109">
        <f t="shared" si="1"/>
        <v>0</v>
      </c>
      <c r="F168" s="97"/>
      <c r="G168" s="97"/>
      <c r="H168" s="65"/>
      <c r="I168" s="65"/>
      <c r="J168" s="65"/>
      <c r="K168" s="186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</row>
    <row r="169" spans="2:28" ht="3" customHeight="1">
      <c r="B169" s="77"/>
      <c r="C169" s="105"/>
      <c r="D169" s="105"/>
      <c r="E169" s="109">
        <f t="shared" si="1"/>
        <v>0</v>
      </c>
      <c r="F169" s="97"/>
      <c r="G169" s="97"/>
      <c r="H169" s="65"/>
      <c r="I169" s="65"/>
      <c r="J169" s="65"/>
      <c r="K169" s="186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</row>
    <row r="170" spans="2:28" ht="3" customHeight="1">
      <c r="B170" s="69" t="s">
        <v>205</v>
      </c>
      <c r="C170" s="108">
        <f>SUM(C150:C169)</f>
        <v>0</v>
      </c>
      <c r="D170" s="108">
        <f>SUM(D150:D169)</f>
        <v>0</v>
      </c>
      <c r="E170" s="110">
        <f>IF(C170&lt;&gt;0,D170/C170,0)</f>
        <v>0</v>
      </c>
      <c r="F170" s="97"/>
      <c r="G170" s="163"/>
      <c r="H170" s="163"/>
      <c r="I170" s="163"/>
      <c r="J170" s="65"/>
      <c r="K170" s="66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</row>
    <row r="171" spans="2:28" ht="3" customHeight="1">
      <c r="B171" s="70"/>
      <c r="C171" s="97"/>
      <c r="D171" s="97"/>
      <c r="E171" s="97"/>
      <c r="F171" s="97"/>
      <c r="G171" s="97"/>
      <c r="H171" s="65"/>
      <c r="I171" s="65"/>
      <c r="J171" s="65"/>
      <c r="K171" s="66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</row>
    <row r="172" spans="2:28" ht="3" customHeight="1">
      <c r="B172" s="70"/>
      <c r="C172" s="97"/>
      <c r="D172" s="97"/>
      <c r="E172" s="97"/>
      <c r="F172" s="97"/>
      <c r="G172" s="97"/>
      <c r="H172" s="65"/>
      <c r="I172" s="65"/>
      <c r="J172" s="65"/>
      <c r="K172" s="66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</row>
    <row r="173" spans="2:28" ht="3" customHeight="1">
      <c r="B173" s="71" t="s">
        <v>200</v>
      </c>
      <c r="C173" s="104"/>
      <c r="D173" s="104"/>
      <c r="E173" s="97"/>
      <c r="F173" s="97"/>
      <c r="G173" s="97"/>
      <c r="H173" s="65"/>
      <c r="I173" s="65"/>
      <c r="J173" s="65"/>
      <c r="K173" s="66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</row>
    <row r="174" spans="2:28" ht="3" customHeight="1">
      <c r="B174" s="71" t="s">
        <v>201</v>
      </c>
      <c r="C174" s="104" t="s">
        <v>222</v>
      </c>
      <c r="D174" s="107"/>
      <c r="E174" s="104" t="s">
        <v>215</v>
      </c>
      <c r="F174" s="97"/>
      <c r="G174" s="97"/>
      <c r="H174" s="65"/>
      <c r="I174" s="65"/>
      <c r="J174" s="65"/>
      <c r="K174" s="66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</row>
    <row r="175" spans="2:28" ht="3" customHeight="1">
      <c r="B175" s="71"/>
      <c r="C175" s="104"/>
      <c r="D175" s="104"/>
      <c r="E175" s="97"/>
      <c r="F175" s="97"/>
      <c r="G175" s="97"/>
      <c r="H175" s="65"/>
      <c r="I175" s="65"/>
      <c r="J175" s="65"/>
      <c r="K175" s="66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</row>
    <row r="176" spans="2:28" ht="3" customHeight="1">
      <c r="B176" s="71"/>
      <c r="C176" s="104"/>
      <c r="D176" s="104"/>
      <c r="E176" s="97"/>
      <c r="F176" s="97"/>
      <c r="G176" s="97"/>
      <c r="H176" s="65"/>
      <c r="I176" s="65"/>
      <c r="J176" s="65"/>
      <c r="K176" s="66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</row>
    <row r="177" spans="2:28" ht="3" customHeight="1">
      <c r="B177" s="71"/>
      <c r="C177" s="104"/>
      <c r="D177" s="104"/>
      <c r="E177" s="97"/>
      <c r="F177" s="97"/>
      <c r="G177" s="97"/>
      <c r="H177" s="65"/>
      <c r="I177" s="65"/>
      <c r="J177" s="65"/>
      <c r="K177" s="66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</row>
    <row r="178" spans="2:28" ht="3" customHeight="1">
      <c r="B178" s="71"/>
      <c r="C178" s="104"/>
      <c r="D178" s="104"/>
      <c r="E178" s="97"/>
      <c r="F178" s="97"/>
      <c r="G178" s="97"/>
      <c r="H178" s="65"/>
      <c r="I178" s="65"/>
      <c r="J178" s="65"/>
      <c r="K178" s="66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</row>
    <row r="179" spans="2:28" ht="3" customHeight="1">
      <c r="B179" s="71"/>
      <c r="C179" s="104"/>
      <c r="D179" s="104"/>
      <c r="E179" s="97"/>
      <c r="F179" s="97"/>
      <c r="G179" s="97"/>
      <c r="H179" s="65"/>
      <c r="I179" s="65"/>
      <c r="J179" s="65"/>
      <c r="K179" s="66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</row>
    <row r="180" spans="2:28" ht="3" customHeight="1">
      <c r="B180" s="71"/>
      <c r="C180" s="104"/>
      <c r="D180" s="104"/>
      <c r="E180" s="97"/>
      <c r="F180" s="97"/>
      <c r="G180" s="97"/>
      <c r="H180" s="65"/>
      <c r="I180" s="65"/>
      <c r="J180" s="65"/>
      <c r="K180" s="66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</row>
    <row r="181" spans="2:28" ht="3" customHeight="1">
      <c r="B181" s="71"/>
      <c r="C181" s="104"/>
      <c r="D181" s="104"/>
      <c r="E181" s="97"/>
      <c r="F181" s="97"/>
      <c r="G181" s="97"/>
      <c r="H181" s="65"/>
      <c r="I181" s="65"/>
      <c r="J181" s="65"/>
      <c r="K181" s="66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</row>
    <row r="182" spans="2:28" ht="3" customHeight="1">
      <c r="B182" s="71"/>
      <c r="C182" s="104"/>
      <c r="D182" s="104"/>
      <c r="E182" s="97"/>
      <c r="F182" s="97"/>
      <c r="G182" s="97"/>
      <c r="H182" s="65"/>
      <c r="I182" s="65"/>
      <c r="J182" s="65"/>
      <c r="K182" s="66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</row>
    <row r="183" spans="2:28" ht="3" customHeight="1">
      <c r="B183" s="71"/>
      <c r="C183" s="104"/>
      <c r="D183" s="104"/>
      <c r="E183" s="97"/>
      <c r="F183" s="97"/>
      <c r="G183" s="97"/>
      <c r="H183" s="65"/>
      <c r="I183" s="65"/>
      <c r="J183" s="65"/>
      <c r="K183" s="66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</row>
    <row r="184" spans="2:28" ht="3" customHeight="1">
      <c r="B184" s="71"/>
      <c r="C184" s="104"/>
      <c r="D184" s="104"/>
      <c r="E184" s="97"/>
      <c r="F184" s="97"/>
      <c r="G184" s="97"/>
      <c r="H184" s="65"/>
      <c r="I184" s="65"/>
      <c r="J184" s="65"/>
      <c r="K184" s="66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</row>
    <row r="185" spans="2:28" ht="3" customHeight="1">
      <c r="B185" s="126"/>
      <c r="C185" s="127"/>
      <c r="D185" s="127"/>
      <c r="E185" s="127"/>
      <c r="F185" s="97"/>
      <c r="G185" s="97"/>
      <c r="H185" s="65"/>
      <c r="I185" s="65"/>
      <c r="J185" s="65"/>
      <c r="K185" s="66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</row>
    <row r="186" spans="2:28" ht="3" customHeight="1">
      <c r="B186" s="71"/>
      <c r="C186" s="104"/>
      <c r="D186" s="104"/>
      <c r="E186" s="104"/>
      <c r="F186" s="97"/>
      <c r="G186" s="97"/>
      <c r="H186" s="65"/>
      <c r="I186" s="65"/>
      <c r="J186" s="65"/>
      <c r="K186" s="66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</row>
    <row r="187" spans="2:28" ht="3" customHeight="1">
      <c r="B187" s="71"/>
      <c r="C187" s="104"/>
      <c r="D187" s="104"/>
      <c r="E187" s="104"/>
      <c r="F187" s="97"/>
      <c r="G187" s="97"/>
      <c r="H187" s="65"/>
      <c r="I187" s="65"/>
      <c r="J187" s="65"/>
      <c r="K187" s="66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</row>
    <row r="188" ht="3.75" customHeight="1"/>
  </sheetData>
  <sheetProtection password="DF19" sheet="1" selectLockedCells="1"/>
  <mergeCells count="118">
    <mergeCell ref="C8:G8"/>
    <mergeCell ref="K150:K169"/>
    <mergeCell ref="B2:K2"/>
    <mergeCell ref="C10:F10"/>
    <mergeCell ref="B17:C17"/>
    <mergeCell ref="E79:G79"/>
    <mergeCell ref="D36:E36"/>
    <mergeCell ref="B35:E35"/>
    <mergeCell ref="D60:H60"/>
    <mergeCell ref="C4:F4"/>
    <mergeCell ref="C5:F5"/>
    <mergeCell ref="G170:I170"/>
    <mergeCell ref="G144:I144"/>
    <mergeCell ref="B100:E100"/>
    <mergeCell ref="B101:E101"/>
    <mergeCell ref="C148:C149"/>
    <mergeCell ref="D148:D149"/>
    <mergeCell ref="E148:E149"/>
    <mergeCell ref="C6:F6"/>
    <mergeCell ref="E7:F7"/>
    <mergeCell ref="E9:F9"/>
    <mergeCell ref="B97:I97"/>
    <mergeCell ref="B89:H89"/>
    <mergeCell ref="B88:C88"/>
    <mergeCell ref="D88:H88"/>
    <mergeCell ref="B90:C90"/>
    <mergeCell ref="D90:H90"/>
    <mergeCell ref="B95:H96"/>
    <mergeCell ref="B92:C92"/>
    <mergeCell ref="D92:H92"/>
    <mergeCell ref="B91:H91"/>
    <mergeCell ref="K12:L12"/>
    <mergeCell ref="D13:G13"/>
    <mergeCell ref="B56:I56"/>
    <mergeCell ref="B12:C12"/>
    <mergeCell ref="D12:G12"/>
    <mergeCell ref="D14:G14"/>
    <mergeCell ref="B15:E15"/>
    <mergeCell ref="C42:D42"/>
    <mergeCell ref="B81:C81"/>
    <mergeCell ref="D94:H94"/>
    <mergeCell ref="B57:G57"/>
    <mergeCell ref="C50:D50"/>
    <mergeCell ref="B60:C60"/>
    <mergeCell ref="B51:E51"/>
    <mergeCell ref="B55:H55"/>
    <mergeCell ref="B66:C66"/>
    <mergeCell ref="B63:C63"/>
    <mergeCell ref="B62:C62"/>
    <mergeCell ref="B58:C58"/>
    <mergeCell ref="B71:C71"/>
    <mergeCell ref="B75:I75"/>
    <mergeCell ref="B65:D65"/>
    <mergeCell ref="B68:G68"/>
    <mergeCell ref="B70:G70"/>
    <mergeCell ref="B74:I74"/>
    <mergeCell ref="B69:C69"/>
    <mergeCell ref="B73:C73"/>
    <mergeCell ref="D73:G73"/>
    <mergeCell ref="C32:E32"/>
    <mergeCell ref="C30:E30"/>
    <mergeCell ref="C46:E46"/>
    <mergeCell ref="C48:D48"/>
    <mergeCell ref="B45:E45"/>
    <mergeCell ref="B43:E43"/>
    <mergeCell ref="B67:C67"/>
    <mergeCell ref="B59:H59"/>
    <mergeCell ref="D58:H58"/>
    <mergeCell ref="B47:E47"/>
    <mergeCell ref="D67:H67"/>
    <mergeCell ref="B64:C64"/>
    <mergeCell ref="B61:H61"/>
    <mergeCell ref="D66:F66"/>
    <mergeCell ref="B19:E19"/>
    <mergeCell ref="C20:E20"/>
    <mergeCell ref="B31:E31"/>
    <mergeCell ref="D28:E28"/>
    <mergeCell ref="B29:E29"/>
    <mergeCell ref="C24:E24"/>
    <mergeCell ref="D22:F22"/>
    <mergeCell ref="B41:E41"/>
    <mergeCell ref="C44:D44"/>
    <mergeCell ref="G21:H54"/>
    <mergeCell ref="B49:E49"/>
    <mergeCell ref="D38:E38"/>
    <mergeCell ref="F24:F54"/>
    <mergeCell ref="B53:D53"/>
    <mergeCell ref="C40:E40"/>
    <mergeCell ref="B33:E33"/>
    <mergeCell ref="B39:E39"/>
    <mergeCell ref="B79:C79"/>
    <mergeCell ref="B87:H87"/>
    <mergeCell ref="B77:C77"/>
    <mergeCell ref="B84:I84"/>
    <mergeCell ref="B86:I86"/>
    <mergeCell ref="B85:C85"/>
    <mergeCell ref="E81:G81"/>
    <mergeCell ref="E77:G77"/>
    <mergeCell ref="B13:C14"/>
    <mergeCell ref="B93:H93"/>
    <mergeCell ref="B76:I76"/>
    <mergeCell ref="B23:E23"/>
    <mergeCell ref="D34:E34"/>
    <mergeCell ref="B37:E37"/>
    <mergeCell ref="B27:E27"/>
    <mergeCell ref="B25:E25"/>
    <mergeCell ref="F17:G17"/>
    <mergeCell ref="B21:F21"/>
    <mergeCell ref="C26:E26"/>
    <mergeCell ref="B185:E185"/>
    <mergeCell ref="B147:E147"/>
    <mergeCell ref="B102:C102"/>
    <mergeCell ref="B113:D113"/>
    <mergeCell ref="B124:E124"/>
    <mergeCell ref="B135:E135"/>
    <mergeCell ref="B145:E145"/>
    <mergeCell ref="B83:C83"/>
    <mergeCell ref="B94:C94"/>
  </mergeCells>
  <conditionalFormatting sqref="K94 K92 K90 K88 K54 K38 K40 K52 K44 K46 K48 K50">
    <cfRule type="cellIs" priority="1" dxfId="1" operator="lessThan" stopIfTrue="1">
      <formula>"Kitöltve"</formula>
    </cfRule>
  </conditionalFormatting>
  <conditionalFormatting sqref="K150:K169">
    <cfRule type="cellIs" priority="2" dxfId="6" operator="notEqual" stopIfTrue="1">
      <formula>"OK"</formula>
    </cfRule>
  </conditionalFormatting>
  <conditionalFormatting sqref="K29">
    <cfRule type="cellIs" priority="3" dxfId="4" operator="equal" stopIfTrue="1">
      <formula>"Kitöltve"</formula>
    </cfRule>
  </conditionalFormatting>
  <conditionalFormatting sqref="M54">
    <cfRule type="cellIs" priority="4" dxfId="4" operator="equal" stopIfTrue="1">
      <formula>"Választott"</formula>
    </cfRule>
  </conditionalFormatting>
  <conditionalFormatting sqref="K83 K85 K81 K79 K77 K71 K69 K66:K67 K62:K64 K60 K58 K17">
    <cfRule type="cellIs" priority="5" dxfId="1" operator="lessThan" stopIfTrue="1">
      <formula>"Kitöltve"</formula>
    </cfRule>
    <cfRule type="cellIs" priority="6" dxfId="0" operator="equal" stopIfTrue="1">
      <formula>"Kitöltve"</formula>
    </cfRule>
  </conditionalFormatting>
  <conditionalFormatting sqref="K20 K22 K24 K26 K28 K30 K32 K34">
    <cfRule type="cellIs" priority="7" dxfId="1" operator="lessThan" stopIfTrue="1">
      <formula>"kitöltve"</formula>
    </cfRule>
    <cfRule type="cellIs" priority="8" dxfId="0" operator="equal" stopIfTrue="1">
      <formula>"kitöltve"</formula>
    </cfRule>
  </conditionalFormatting>
  <dataValidations count="9">
    <dataValidation type="whole" operator="greaterThanOrEqual" allowBlank="1" showInputMessage="1" showErrorMessage="1" error="Ebbe a mezőbe csak szám írható!" sqref="C150:D169 C137:C142 C126:C133 C115:C122 C104:C111">
      <formula1>0</formula1>
    </dataValidation>
    <dataValidation type="list" allowBlank="1" showInputMessage="1" showErrorMessage="1" sqref="D85 D17 D83 D69">
      <formula1>"igen,nem"</formula1>
    </dataValidation>
    <dataValidation type="whole" operator="lessThan" allowBlank="1" showInputMessage="1" showErrorMessage="1" sqref="D77 D79">
      <formula1>1000000000</formula1>
    </dataValidation>
    <dataValidation allowBlank="1" showInputMessage="1" showErrorMessage="1" prompt="Figyelem! Ezt a mezőt kötelező kitölteni!" sqref="D60 C20 D58"/>
    <dataValidation type="whole" operator="greaterThan" allowBlank="1" showInputMessage="1" showErrorMessage="1" error="Ebbe a mezőbe csak szám írható!" sqref="D71">
      <formula1>0</formula1>
    </dataValidation>
    <dataValidation type="whole" allowBlank="1" showInputMessage="1" showErrorMessage="1" sqref="D63">
      <formula1>1</formula1>
      <formula2>5</formula2>
    </dataValidation>
    <dataValidation type="whole" operator="greaterThan" allowBlank="1" showInputMessage="1" showErrorMessage="1" sqref="C22 C28">
      <formula1>0</formula1>
    </dataValidation>
    <dataValidation type="date" allowBlank="1" showInputMessage="1" showErrorMessage="1" prompt="Figyelem! Ezt a mezőt kötelező kitölteni!" sqref="D64">
      <formula1>41640</formula1>
      <formula2>42004</formula2>
    </dataValidation>
    <dataValidation type="date" allowBlank="1" showInputMessage="1" showErrorMessage="1" prompt="Figyelem! Ezt a mezőt kötelező kitölteni!" sqref="D62">
      <formula1>41640</formula1>
      <formula2>42004</formula2>
    </dataValidation>
  </dataValidations>
  <hyperlinks>
    <hyperlink ref="C10" r:id="rId1" display="kodalypalyazat@zsn.hu"/>
  </hyperlinks>
  <printOptions/>
  <pageMargins left="0.1968503937007874" right="0.15748031496062992" top="0.5118110236220472" bottom="0.5905511811023623" header="0.31496062992125984" footer="0.5118110236220472"/>
  <pageSetup fitToHeight="4" fitToWidth="1" horizontalDpi="600" verticalDpi="600" orientation="portrait" paperSize="9" scale="65" r:id="rId3"/>
  <headerFooter alignWithMargins="0">
    <oddHeader>&amp;L&amp;P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BG13"/>
  <sheetViews>
    <sheetView zoomScalePageLayoutView="0" workbookViewId="0" topLeftCell="AQ1">
      <selection activeCell="BG2" sqref="BG2"/>
    </sheetView>
  </sheetViews>
  <sheetFormatPr defaultColWidth="9.140625" defaultRowHeight="12.75"/>
  <cols>
    <col min="3" max="3" width="49.7109375" style="0" customWidth="1"/>
    <col min="4" max="4" width="12.421875" style="0" customWidth="1"/>
    <col min="5" max="5" width="11.28125" style="0" customWidth="1"/>
    <col min="6" max="6" width="14.140625" style="0" bestFit="1" customWidth="1"/>
    <col min="7" max="7" width="10.140625" style="0" bestFit="1" customWidth="1"/>
    <col min="12" max="12" width="13.57421875" style="0" customWidth="1"/>
    <col min="13" max="13" width="13.8515625" style="0" customWidth="1"/>
    <col min="14" max="14" width="26.28125" style="0" customWidth="1"/>
    <col min="15" max="15" width="10.28125" style="0" customWidth="1"/>
    <col min="18" max="18" width="12.57421875" style="0" customWidth="1"/>
    <col min="20" max="20" width="8.28125" style="0" customWidth="1"/>
    <col min="21" max="21" width="19.00390625" style="0" customWidth="1"/>
    <col min="22" max="22" width="18.00390625" style="0" customWidth="1"/>
    <col min="23" max="23" width="35.421875" style="0" customWidth="1"/>
    <col min="26" max="26" width="13.140625" style="0" customWidth="1"/>
    <col min="27" max="27" width="13.421875" style="0" customWidth="1"/>
    <col min="30" max="30" width="9.57421875" style="0" customWidth="1"/>
    <col min="34" max="34" width="15.00390625" style="0" bestFit="1" customWidth="1"/>
    <col min="38" max="38" width="12.140625" style="0" customWidth="1"/>
    <col min="57" max="57" width="13.28125" style="0" customWidth="1"/>
  </cols>
  <sheetData>
    <row r="1" ht="12.75">
      <c r="K1" t="s">
        <v>3</v>
      </c>
    </row>
    <row r="2" spans="1:59" ht="27" customHeight="1">
      <c r="A2">
        <v>0</v>
      </c>
      <c r="B2" s="7" t="s">
        <v>208</v>
      </c>
      <c r="C2" t="str">
        <f>" "</f>
        <v> </v>
      </c>
      <c r="D2" t="str">
        <f>IF(Pályázat!D58=""," ",Pályázat!D58)</f>
        <v> </v>
      </c>
      <c r="E2" t="str">
        <f>IF(Pályázat!D60=""," ",Pályázat!D60)</f>
        <v> </v>
      </c>
      <c r="F2" s="18">
        <f>Pályázat!D62</f>
        <v>0</v>
      </c>
      <c r="G2" s="16">
        <f>Pályázat!D63</f>
        <v>0</v>
      </c>
      <c r="H2" t="str">
        <f>IF(Pályázat!D66=""," ",Pályázat!D66)</f>
        <v> </v>
      </c>
      <c r="I2" t="str">
        <f>IF(Pályázat!D67=""," ",Pályázat!D67)</f>
        <v>Hangversenyterem, földszinti konferenciaterem, emeleti konferenciaterem, szekcióterem 1, szekcióterem 2, szekcióterem 3, szekcióterem 4, szekcióterem 5.
Egyéb helyiségek: 
</v>
      </c>
      <c r="J2" t="str">
        <f>Pályázat!D69</f>
        <v>igen</v>
      </c>
      <c r="K2" s="10">
        <f>Pályázat!D71</f>
        <v>0</v>
      </c>
      <c r="L2" t="str">
        <f>IF(Pályázat!D73=""," ",Pályázat!D73)</f>
        <v> </v>
      </c>
      <c r="M2" t="str">
        <f>" "</f>
        <v> </v>
      </c>
      <c r="N2" t="str">
        <f>" "</f>
        <v> </v>
      </c>
      <c r="O2" t="str">
        <f>IF(Pályázat!C20=""," ",Pályázat!C20)</f>
        <v> </v>
      </c>
      <c r="P2" s="10">
        <v>0</v>
      </c>
      <c r="Q2" s="10">
        <v>0</v>
      </c>
      <c r="R2" t="str">
        <f>" "</f>
        <v> </v>
      </c>
      <c r="S2" s="10">
        <v>1</v>
      </c>
      <c r="T2" s="10">
        <f>Pályázat!D79</f>
        <v>0</v>
      </c>
      <c r="U2">
        <v>0</v>
      </c>
      <c r="V2" t="str">
        <f>" "</f>
        <v> </v>
      </c>
      <c r="W2" t="str">
        <f>" "</f>
        <v> </v>
      </c>
      <c r="X2" s="10">
        <f>Pályázat!D77</f>
        <v>0</v>
      </c>
      <c r="Y2" s="3" t="str">
        <f>Pályázat!D83</f>
        <v>nem</v>
      </c>
      <c r="Z2" s="3" t="str">
        <f>Pályázat!D85</f>
        <v>nem</v>
      </c>
      <c r="AA2" s="3">
        <f>Pályázat!D17</f>
        <v>0</v>
      </c>
      <c r="AB2" s="3" t="s">
        <v>1</v>
      </c>
      <c r="AC2" s="3" t="s">
        <v>172</v>
      </c>
      <c r="AD2" s="3" t="s">
        <v>1</v>
      </c>
      <c r="AE2" t="str">
        <f>" "</f>
        <v> </v>
      </c>
      <c r="AF2" t="str">
        <f>" "</f>
        <v> </v>
      </c>
      <c r="AG2" s="10">
        <v>0</v>
      </c>
      <c r="AH2" s="19">
        <f>Pályázat!D64</f>
        <v>0</v>
      </c>
      <c r="AI2" t="str">
        <f>IF(Pályázat!D88=""," ",Pályázat!D88)</f>
        <v>g</v>
      </c>
      <c r="AJ2" t="str">
        <f>IF(Pályázat!D90=""," ",Pályázat!D90)</f>
        <v>h</v>
      </c>
      <c r="AK2" t="str">
        <f>IF(Pályázat!D92=""," ",Pályázat!D92)</f>
        <v>h</v>
      </c>
      <c r="AL2" t="str">
        <f>IF(Pályázat!D94=""," ",Pályázat!D94)</f>
        <v> </v>
      </c>
      <c r="AM2" t="str">
        <f>IF(Pályázat!C20=""," ",Pályázat!C20)</f>
        <v> </v>
      </c>
      <c r="AN2" s="10">
        <f>Pályázat!C22</f>
        <v>4444</v>
      </c>
      <c r="AO2" s="3" t="str">
        <f>IF(Pályázat!C24=""," ",Pályázat!C24)</f>
        <v> </v>
      </c>
      <c r="AP2" t="str">
        <f>IF(Pályázat!C26=""," ",Pályázat!C26)</f>
        <v> </v>
      </c>
      <c r="AQ2" s="10">
        <f>Pályázat!C28</f>
        <v>0</v>
      </c>
      <c r="AR2" t="str">
        <f>IF(Pályázat!C30=""," ",Pályázat!C30)</f>
        <v> </v>
      </c>
      <c r="AS2" t="str">
        <f>IF(Pályázat!C32=""," ",Pályázat!C32)</f>
        <v> </v>
      </c>
      <c r="AT2" t="str">
        <f>IF(Pályázat!C34=""," ",Pályázat!C34)</f>
        <v> </v>
      </c>
      <c r="AU2" t="str">
        <f>IF(Pályázat!C36=""," ",Pályázat!C36)</f>
        <v> </v>
      </c>
      <c r="AV2" t="str">
        <f>IF(Pályázat!C38=""," ",Pályázat!C38)</f>
        <v> </v>
      </c>
      <c r="AW2" t="str">
        <f>IF(Pályázat!C40=""," ",Pályázat!C40)</f>
        <v> </v>
      </c>
      <c r="AX2" t="str">
        <f>IF(Pályázat!C42=""," ",Pályázat!C42)</f>
        <v> </v>
      </c>
      <c r="AY2" t="str">
        <f>IF(Pályázat!C44=""," ",Pályázat!C44)</f>
        <v> </v>
      </c>
      <c r="AZ2" t="str">
        <f>IF(Pályázat!C46=""," ",Pályázat!C46)</f>
        <v> </v>
      </c>
      <c r="BA2" t="str">
        <f>IF(Pályázat!C48=""," ",Pályázat!C48)</f>
        <v> </v>
      </c>
      <c r="BB2" t="str">
        <f>IF(Pályázat!C50=""," ",Pályázat!C50)</f>
        <v> </v>
      </c>
      <c r="BC2" t="str">
        <f>IF(Pályázat!C52=""," ",Pályázat!C52)</f>
        <v> </v>
      </c>
      <c r="BD2" t="str">
        <f>IF(Pályázat!C54=""," ",Pályázat!C54)</f>
        <v> </v>
      </c>
      <c r="BE2">
        <f>Pályázat!D81</f>
        <v>0</v>
      </c>
      <c r="BF2" s="7"/>
      <c r="BG2" s="7"/>
    </row>
    <row r="8" ht="13.5" thickBot="1"/>
    <row r="9" spans="2:57" s="9" customFormat="1" ht="63" customHeight="1" thickBot="1">
      <c r="B9" s="9" t="s">
        <v>4</v>
      </c>
      <c r="C9" s="9" t="s">
        <v>107</v>
      </c>
      <c r="D9" s="9" t="s">
        <v>0</v>
      </c>
      <c r="E9" s="9" t="s">
        <v>109</v>
      </c>
      <c r="F9" s="9" t="s">
        <v>110</v>
      </c>
      <c r="G9" s="9" t="s">
        <v>111</v>
      </c>
      <c r="H9" s="9" t="s">
        <v>113</v>
      </c>
      <c r="I9" s="9" t="s">
        <v>114</v>
      </c>
      <c r="J9" s="9" t="s">
        <v>217</v>
      </c>
      <c r="K9" s="9" t="s">
        <v>2</v>
      </c>
      <c r="L9" s="9" t="s">
        <v>82</v>
      </c>
      <c r="M9" s="9" t="s">
        <v>116</v>
      </c>
      <c r="N9" s="9" t="s">
        <v>125</v>
      </c>
      <c r="O9" s="9" t="s">
        <v>149</v>
      </c>
      <c r="P9" s="9" t="s">
        <v>126</v>
      </c>
      <c r="Q9" s="9" t="s">
        <v>127</v>
      </c>
      <c r="R9" s="9" t="s">
        <v>81</v>
      </c>
      <c r="S9" s="9" t="s">
        <v>7</v>
      </c>
      <c r="T9" s="9" t="s">
        <v>128</v>
      </c>
      <c r="U9" s="9" t="s">
        <v>6</v>
      </c>
      <c r="V9" s="9" t="s">
        <v>83</v>
      </c>
      <c r="W9" s="9" t="s">
        <v>84</v>
      </c>
      <c r="X9" s="9" t="s">
        <v>142</v>
      </c>
      <c r="Y9" s="9" t="s">
        <v>143</v>
      </c>
      <c r="Z9" s="9" t="s">
        <v>144</v>
      </c>
      <c r="AA9" s="9" t="s">
        <v>218</v>
      </c>
      <c r="AB9" s="9" t="s">
        <v>145</v>
      </c>
      <c r="AC9" s="9" t="s">
        <v>146</v>
      </c>
      <c r="AH9" s="9" t="s">
        <v>112</v>
      </c>
      <c r="AI9" s="9" t="s">
        <v>96</v>
      </c>
      <c r="AJ9" s="9" t="s">
        <v>97</v>
      </c>
      <c r="AK9" s="9" t="s">
        <v>147</v>
      </c>
      <c r="AL9" s="9" t="s">
        <v>148</v>
      </c>
      <c r="AM9" s="11" t="s">
        <v>149</v>
      </c>
      <c r="AN9" s="11" t="s">
        <v>98</v>
      </c>
      <c r="AO9" s="11" t="s">
        <v>99</v>
      </c>
      <c r="AP9" s="11" t="s">
        <v>78</v>
      </c>
      <c r="AQ9" s="11" t="s">
        <v>150</v>
      </c>
      <c r="AR9" s="11" t="s">
        <v>151</v>
      </c>
      <c r="AS9" s="11" t="s">
        <v>152</v>
      </c>
      <c r="AT9" s="11" t="s">
        <v>171</v>
      </c>
      <c r="AU9" s="11" t="s">
        <v>100</v>
      </c>
      <c r="AV9" s="11" t="s">
        <v>101</v>
      </c>
      <c r="AW9" s="11" t="s">
        <v>102</v>
      </c>
      <c r="AX9" s="11" t="s">
        <v>103</v>
      </c>
      <c r="AY9" s="11" t="s">
        <v>77</v>
      </c>
      <c r="AZ9" s="11" t="s">
        <v>104</v>
      </c>
      <c r="BA9" s="11" t="s">
        <v>79</v>
      </c>
      <c r="BB9" s="11" t="s">
        <v>105</v>
      </c>
      <c r="BC9" s="11" t="s">
        <v>106</v>
      </c>
      <c r="BD9" s="45" t="s">
        <v>170</v>
      </c>
      <c r="BE9" s="46" t="s">
        <v>206</v>
      </c>
    </row>
    <row r="10" spans="3:56" ht="12.75">
      <c r="C10" s="14" t="s">
        <v>108</v>
      </c>
      <c r="F10" s="8"/>
      <c r="N10" s="14" t="s">
        <v>115</v>
      </c>
      <c r="U10" s="14" t="s">
        <v>108</v>
      </c>
      <c r="V10" t="s">
        <v>175</v>
      </c>
      <c r="W10" s="14" t="s">
        <v>108</v>
      </c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</row>
    <row r="11" spans="2:56" ht="12.75">
      <c r="B11">
        <v>1</v>
      </c>
      <c r="C11">
        <v>2</v>
      </c>
      <c r="D11">
        <v>3</v>
      </c>
      <c r="E11">
        <v>4</v>
      </c>
      <c r="F11">
        <v>5</v>
      </c>
      <c r="G11">
        <v>6</v>
      </c>
      <c r="H11">
        <v>7</v>
      </c>
      <c r="I11">
        <v>8</v>
      </c>
      <c r="J11">
        <v>9</v>
      </c>
      <c r="K11">
        <v>10</v>
      </c>
      <c r="L11">
        <v>11</v>
      </c>
      <c r="M11">
        <v>12</v>
      </c>
      <c r="N11">
        <v>13</v>
      </c>
      <c r="O11">
        <v>14</v>
      </c>
      <c r="P11">
        <v>15</v>
      </c>
      <c r="Q11">
        <v>16</v>
      </c>
      <c r="R11">
        <v>17</v>
      </c>
      <c r="S11">
        <v>18</v>
      </c>
      <c r="T11">
        <v>19</v>
      </c>
      <c r="U11">
        <v>20</v>
      </c>
      <c r="V11" s="2">
        <v>21</v>
      </c>
      <c r="W11">
        <v>22</v>
      </c>
      <c r="X11">
        <v>23</v>
      </c>
      <c r="Y11">
        <v>24</v>
      </c>
      <c r="Z11">
        <v>25</v>
      </c>
      <c r="AA11">
        <v>26</v>
      </c>
      <c r="AB11">
        <v>27</v>
      </c>
      <c r="AC11">
        <v>28</v>
      </c>
      <c r="AD11">
        <v>29</v>
      </c>
      <c r="AE11">
        <v>30</v>
      </c>
      <c r="AF11">
        <v>31</v>
      </c>
      <c r="AG11">
        <v>32</v>
      </c>
      <c r="AH11">
        <v>33</v>
      </c>
      <c r="AI11">
        <v>34</v>
      </c>
      <c r="AJ11">
        <v>35</v>
      </c>
      <c r="AK11">
        <v>36</v>
      </c>
      <c r="AL11">
        <v>37</v>
      </c>
      <c r="AM11" s="13">
        <v>38</v>
      </c>
      <c r="AN11" s="13">
        <v>39</v>
      </c>
      <c r="AO11" s="13">
        <v>40</v>
      </c>
      <c r="AP11" s="13">
        <v>41</v>
      </c>
      <c r="AQ11" s="13">
        <v>42</v>
      </c>
      <c r="AR11" s="13">
        <v>43</v>
      </c>
      <c r="AS11" s="13">
        <v>44</v>
      </c>
      <c r="AT11" s="13">
        <v>45</v>
      </c>
      <c r="AU11" s="13">
        <v>46</v>
      </c>
      <c r="AV11" s="13">
        <v>47</v>
      </c>
      <c r="AW11" s="13">
        <v>48</v>
      </c>
      <c r="AX11" s="13">
        <v>49</v>
      </c>
      <c r="AY11" s="13">
        <v>50</v>
      </c>
      <c r="AZ11" s="13">
        <v>51</v>
      </c>
      <c r="BA11" s="13">
        <v>52</v>
      </c>
      <c r="BB11" s="13">
        <v>53</v>
      </c>
      <c r="BC11" s="13">
        <v>54</v>
      </c>
      <c r="BD11" s="13">
        <v>55</v>
      </c>
    </row>
    <row r="12" spans="12:57" ht="12.75">
      <c r="L12" t="s">
        <v>117</v>
      </c>
      <c r="M12" t="s">
        <v>118</v>
      </c>
      <c r="N12" t="s">
        <v>119</v>
      </c>
      <c r="O12" s="2" t="s">
        <v>141</v>
      </c>
      <c r="P12" t="s">
        <v>120</v>
      </c>
      <c r="Q12" t="s">
        <v>121</v>
      </c>
      <c r="R12" t="s">
        <v>122</v>
      </c>
      <c r="S12" t="s">
        <v>123</v>
      </c>
      <c r="U12" t="s">
        <v>124</v>
      </c>
      <c r="V12" t="s">
        <v>129</v>
      </c>
      <c r="W12" t="s">
        <v>130</v>
      </c>
      <c r="X12" t="s">
        <v>131</v>
      </c>
      <c r="Y12" t="s">
        <v>132</v>
      </c>
      <c r="Z12" t="s">
        <v>133</v>
      </c>
      <c r="AA12" t="s">
        <v>134</v>
      </c>
      <c r="AB12" t="s">
        <v>135</v>
      </c>
      <c r="AC12" t="s">
        <v>136</v>
      </c>
      <c r="AI12" t="s">
        <v>137</v>
      </c>
      <c r="AJ12" t="s">
        <v>138</v>
      </c>
      <c r="AK12" t="s">
        <v>139</v>
      </c>
      <c r="AL12" t="s">
        <v>140</v>
      </c>
      <c r="AM12" t="s">
        <v>141</v>
      </c>
      <c r="AN12" t="s">
        <v>153</v>
      </c>
      <c r="AO12" t="s">
        <v>154</v>
      </c>
      <c r="AP12" t="s">
        <v>155</v>
      </c>
      <c r="AQ12" t="s">
        <v>156</v>
      </c>
      <c r="AR12" t="s">
        <v>157</v>
      </c>
      <c r="AS12" t="s">
        <v>158</v>
      </c>
      <c r="AT12" t="s">
        <v>159</v>
      </c>
      <c r="AU12" t="s">
        <v>160</v>
      </c>
      <c r="AV12" t="s">
        <v>161</v>
      </c>
      <c r="AW12" t="s">
        <v>162</v>
      </c>
      <c r="AX12" t="s">
        <v>163</v>
      </c>
      <c r="AY12" t="s">
        <v>164</v>
      </c>
      <c r="AZ12" t="s">
        <v>165</v>
      </c>
      <c r="BA12" t="s">
        <v>166</v>
      </c>
      <c r="BB12" t="s">
        <v>167</v>
      </c>
      <c r="BC12" t="s">
        <v>168</v>
      </c>
      <c r="BD12" t="s">
        <v>169</v>
      </c>
      <c r="BE12" t="s">
        <v>207</v>
      </c>
    </row>
    <row r="13" ht="12.75">
      <c r="V13" s="17"/>
    </row>
  </sheetData>
  <sheetProtection password="C67B" sheet="1" objects="1" scenarios="1"/>
  <dataValidations count="4">
    <dataValidation type="date" operator="greaterThan" allowBlank="1" showInputMessage="1" showErrorMessage="1" sqref="AH2 F2">
      <formula1>39448</formula1>
    </dataValidation>
    <dataValidation type="whole" allowBlank="1" showInputMessage="1" showErrorMessage="1" sqref="P2:Q2">
      <formula1>0</formula1>
      <formula2>10</formula2>
    </dataValidation>
    <dataValidation type="whole" allowBlank="1" showInputMessage="1" showErrorMessage="1" sqref="S2">
      <formula1>1</formula1>
      <formula2>10</formula2>
    </dataValidation>
    <dataValidation type="whole" operator="greaterThan" allowBlank="1" showInputMessage="1" showErrorMessage="1" sqref="G2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"/>
  <dimension ref="A1:U3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421875" style="0" bestFit="1" customWidth="1"/>
    <col min="2" max="2" width="14.421875" style="0" customWidth="1"/>
    <col min="3" max="3" width="14.7109375" style="0" customWidth="1"/>
    <col min="4" max="4" width="16.140625" style="0" customWidth="1"/>
    <col min="5" max="5" width="18.8515625" style="0" customWidth="1"/>
    <col min="6" max="6" width="19.140625" style="0" customWidth="1"/>
    <col min="7" max="7" width="15.28125" style="0" customWidth="1"/>
    <col min="8" max="8" width="20.421875" style="0" customWidth="1"/>
    <col min="9" max="9" width="6.57421875" style="0" bestFit="1" customWidth="1"/>
    <col min="10" max="10" width="36.8515625" style="0" customWidth="1"/>
    <col min="11" max="11" width="28.28125" style="0" customWidth="1"/>
    <col min="13" max="13" width="23.140625" style="0" customWidth="1"/>
    <col min="14" max="14" width="30.140625" style="0" customWidth="1"/>
    <col min="16" max="16" width="31.28125" style="0" bestFit="1" customWidth="1"/>
    <col min="17" max="17" width="47.57421875" style="0" customWidth="1"/>
    <col min="18" max="18" width="49.7109375" style="0" bestFit="1" customWidth="1"/>
  </cols>
  <sheetData>
    <row r="1" spans="1:21" ht="20.25">
      <c r="A1" s="196" t="s">
        <v>8</v>
      </c>
      <c r="B1" s="196"/>
      <c r="C1" s="196"/>
      <c r="D1" s="196"/>
      <c r="E1" s="196"/>
      <c r="F1" s="196"/>
      <c r="G1" s="196"/>
      <c r="H1" s="196"/>
      <c r="I1" s="196"/>
      <c r="M1" s="196" t="s">
        <v>32</v>
      </c>
      <c r="N1" s="196"/>
      <c r="O1" s="4"/>
      <c r="P1" s="4" t="s">
        <v>174</v>
      </c>
      <c r="Q1" s="4"/>
      <c r="R1" s="4" t="s">
        <v>179</v>
      </c>
      <c r="S1" s="4"/>
      <c r="T1" s="4" t="s">
        <v>191</v>
      </c>
      <c r="U1" s="4"/>
    </row>
    <row r="3" spans="1:21" s="1" customFormat="1" ht="12.75">
      <c r="A3" s="1" t="s">
        <v>5</v>
      </c>
      <c r="B3" s="1" t="s">
        <v>9</v>
      </c>
      <c r="C3" s="1" t="s">
        <v>34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6" t="s">
        <v>192</v>
      </c>
      <c r="K3" s="6" t="s">
        <v>178</v>
      </c>
      <c r="L3" s="6" t="s">
        <v>180</v>
      </c>
      <c r="N3" s="1" t="s">
        <v>33</v>
      </c>
      <c r="O3"/>
      <c r="P3"/>
      <c r="Q3"/>
      <c r="R3"/>
      <c r="S3"/>
      <c r="T3"/>
      <c r="U3"/>
    </row>
    <row r="4" spans="1:20" ht="12.75">
      <c r="A4">
        <v>1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9</v>
      </c>
      <c r="J4" s="5" t="s">
        <v>85</v>
      </c>
      <c r="K4" s="15" t="s">
        <v>85</v>
      </c>
      <c r="L4" s="5" t="s">
        <v>181</v>
      </c>
      <c r="M4">
        <v>1</v>
      </c>
      <c r="N4" t="e">
        <f>IF(INDEX($A$5:$I$29,M4,HLOOKUP(Pályázat!#REF!,$A$3:$I$4,2,FALSE))&lt;&gt;0,INDEX($A$5:$I$29,M4,HLOOKUP(Pályázat!#REF!,$A$3:$I$4,2,FALSE)),"")</f>
        <v>#REF!</v>
      </c>
      <c r="P4" s="14" t="e">
        <f>IF(AND(Pályázat!#REF!&lt;&gt;"",Pályázat!#REF!&lt;&gt;""),CONCATENATE(Pályázat!#REF!,","),"")</f>
        <v>#REF!</v>
      </c>
      <c r="R4" s="14" t="e">
        <f>IF(AND(Pályázat!#REF!&lt;&gt;"",Pályázat!#REF!&lt;&gt;""),CONCATENATE(Pályázat!#REF!,","),"")</f>
        <v>#REF!</v>
      </c>
      <c r="T4" s="14" t="e">
        <f>IF(AND(Pályázat!#REF!&lt;&gt;"",Pályázat!#REF!&lt;&gt;""),CONCATENATE(Pályázat!#REF!,","),"")</f>
        <v>#REF!</v>
      </c>
    </row>
    <row r="5" spans="1:20" ht="30.75" customHeight="1">
      <c r="A5" t="s">
        <v>16</v>
      </c>
      <c r="B5" s="5" t="s">
        <v>35</v>
      </c>
      <c r="C5" s="5" t="s">
        <v>47</v>
      </c>
      <c r="D5" s="5" t="s">
        <v>49</v>
      </c>
      <c r="E5" s="5" t="s">
        <v>28</v>
      </c>
      <c r="F5" s="5" t="s">
        <v>57</v>
      </c>
      <c r="G5" s="5" t="s">
        <v>65</v>
      </c>
      <c r="H5" s="5" t="s">
        <v>72</v>
      </c>
      <c r="I5" t="s">
        <v>76</v>
      </c>
      <c r="J5" s="5" t="s">
        <v>86</v>
      </c>
      <c r="K5" s="15" t="s">
        <v>86</v>
      </c>
      <c r="L5" s="5" t="s">
        <v>182</v>
      </c>
      <c r="M5">
        <v>2</v>
      </c>
      <c r="N5" t="e">
        <f>IF(INDEX($A$5:$I$29,M5,HLOOKUP(Pályázat!#REF!,$A$3:$I$4,2,FALSE))&lt;&gt;0,INDEX($A$5:$I$29,M5,HLOOKUP(Pályázat!#REF!,$A$3:$I$4,2,FALSE)),"")</f>
        <v>#REF!</v>
      </c>
      <c r="P5" s="14" t="e">
        <f>IF(AND(Pályázat!#REF!&lt;&gt;"",Pályázat!#REF!&lt;&gt;""),CONCATENATE(Pályázat!#REF!,","),"")</f>
        <v>#REF!</v>
      </c>
      <c r="R5" s="14" t="e">
        <f>IF(AND(Pályázat!#REF!&lt;&gt;"",Pályázat!#REF!&lt;&gt;""),CONCATENATE(Pályázat!#REF!,","),"")</f>
        <v>#REF!</v>
      </c>
      <c r="T5" s="14" t="e">
        <f>IF(AND(Pályázat!#REF!&lt;&gt;"",Pályázat!#REF!&lt;&gt;""),CONCATENATE(Pályázat!#REF!,","),"")</f>
        <v>#REF!</v>
      </c>
    </row>
    <row r="6" spans="1:20" ht="15.75" customHeight="1">
      <c r="A6" t="s">
        <v>17</v>
      </c>
      <c r="B6" s="5" t="s">
        <v>36</v>
      </c>
      <c r="C6" s="5" t="s">
        <v>48</v>
      </c>
      <c r="D6" s="5" t="s">
        <v>50</v>
      </c>
      <c r="E6" s="5" t="s">
        <v>29</v>
      </c>
      <c r="F6" s="5" t="s">
        <v>58</v>
      </c>
      <c r="G6" s="5" t="s">
        <v>66</v>
      </c>
      <c r="H6" s="5" t="s">
        <v>73</v>
      </c>
      <c r="J6" s="5" t="s">
        <v>87</v>
      </c>
      <c r="K6" s="15" t="s">
        <v>87</v>
      </c>
      <c r="L6" s="5" t="s">
        <v>183</v>
      </c>
      <c r="M6">
        <v>3</v>
      </c>
      <c r="N6" t="e">
        <f>IF(INDEX($A$5:$I$29,M6,HLOOKUP(Pályázat!#REF!,$A$3:$I$4,2,FALSE))&lt;&gt;0,INDEX($A$5:$I$29,M6,HLOOKUP(Pályázat!#REF!,$A$3:$I$4,2,FALSE)),"")</f>
        <v>#REF!</v>
      </c>
      <c r="P6" s="14" t="e">
        <f>IF(AND(Pályázat!#REF!&lt;&gt;"",Pályázat!#REF!&lt;&gt;""),CONCATENATE(Pályázat!#REF!,","),"")</f>
        <v>#REF!</v>
      </c>
      <c r="R6" s="14" t="e">
        <f>IF(AND(Pályázat!#REF!&lt;&gt;"",Pályázat!#REF!&lt;&gt;""),CONCATENATE(Pályázat!#REF!,","),"")</f>
        <v>#REF!</v>
      </c>
      <c r="T6" s="14" t="e">
        <f>IF(AND(Pályázat!#REF!&lt;&gt;"",Pályázat!#REF!&lt;&gt;""),CONCATENATE(Pályázat!#REF!,","),"")</f>
        <v>#REF!</v>
      </c>
    </row>
    <row r="7" spans="1:20" ht="14.25" customHeight="1">
      <c r="A7" t="s">
        <v>18</v>
      </c>
      <c r="B7" s="5" t="s">
        <v>37</v>
      </c>
      <c r="D7" s="5" t="s">
        <v>51</v>
      </c>
      <c r="E7" s="5" t="s">
        <v>31</v>
      </c>
      <c r="F7" s="5" t="s">
        <v>15</v>
      </c>
      <c r="G7" s="5" t="s">
        <v>67</v>
      </c>
      <c r="H7" s="5" t="s">
        <v>74</v>
      </c>
      <c r="J7" s="5" t="s">
        <v>88</v>
      </c>
      <c r="K7" s="15" t="s">
        <v>88</v>
      </c>
      <c r="L7" s="5" t="s">
        <v>184</v>
      </c>
      <c r="M7">
        <v>4</v>
      </c>
      <c r="N7" t="e">
        <f>IF(INDEX($A$5:$I$29,M7,HLOOKUP(Pályázat!#REF!,$A$3:$I$4,2,FALSE))&lt;&gt;0,INDEX($A$5:$I$29,M7,HLOOKUP(Pályázat!#REF!,$A$3:$I$4,2,FALSE)),"")</f>
        <v>#REF!</v>
      </c>
      <c r="P7" s="14" t="e">
        <f>IF(AND(Pályázat!#REF!&lt;&gt;"",Pályázat!#REF!&lt;&gt;""),CONCATENATE(Pályázat!#REF!,","),"")</f>
        <v>#REF!</v>
      </c>
      <c r="R7" s="14" t="e">
        <f>IF(AND(Pályázat!#REF!&lt;&gt;"",Pályázat!#REF!&lt;&gt;""),CONCATENATE(Pályázat!#REF!,","),"")</f>
        <v>#REF!</v>
      </c>
      <c r="T7" s="14" t="e">
        <f>IF(AND(Pályázat!#REF!&lt;&gt;"",Pályázat!#REF!&lt;&gt;""),CONCATENATE(Pályázat!#REF!,","),"")</f>
        <v>#REF!</v>
      </c>
    </row>
    <row r="8" spans="1:20" ht="15.75" customHeight="1">
      <c r="A8" t="s">
        <v>19</v>
      </c>
      <c r="B8" s="5" t="s">
        <v>38</v>
      </c>
      <c r="D8" s="5" t="s">
        <v>39</v>
      </c>
      <c r="E8" s="5" t="s">
        <v>56</v>
      </c>
      <c r="F8" s="5" t="s">
        <v>59</v>
      </c>
      <c r="G8" s="5" t="s">
        <v>68</v>
      </c>
      <c r="H8" s="5" t="s">
        <v>75</v>
      </c>
      <c r="J8" s="5" t="s">
        <v>89</v>
      </c>
      <c r="K8" s="15" t="s">
        <v>90</v>
      </c>
      <c r="L8" s="5" t="s">
        <v>185</v>
      </c>
      <c r="M8">
        <v>5</v>
      </c>
      <c r="N8" t="e">
        <f>IF(INDEX($A$5:$I$29,M8,HLOOKUP(Pályázat!#REF!,$A$3:$I$4,2,FALSE))&lt;&gt;0,INDEX($A$5:$I$29,M8,HLOOKUP(Pályázat!#REF!,$A$3:$I$4,2,FALSE)),"")</f>
        <v>#REF!</v>
      </c>
      <c r="P8" s="14" t="e">
        <f>IF(AND(Pályázat!#REF!&lt;&gt;"",Pályázat!#REF!&lt;&gt;""),CONCATENATE(Pályázat!#REF!,","),"")</f>
        <v>#REF!</v>
      </c>
      <c r="R8" s="14" t="e">
        <f>IF(AND(Pályázat!#REF!&lt;&gt;"",Pályázat!#REF!&lt;&gt;""),CONCATENATE(Pályázat!#REF!,","),"")</f>
        <v>#REF!</v>
      </c>
      <c r="T8" s="14" t="e">
        <f>IF(AND(Pályázat!#REF!&lt;&gt;"",Pályázat!#REF!&lt;&gt;""),CONCATENATE(Pályázat!#REF!,","),"")</f>
        <v>#REF!</v>
      </c>
    </row>
    <row r="9" spans="1:20" ht="26.25" customHeight="1">
      <c r="A9" t="s">
        <v>20</v>
      </c>
      <c r="B9" s="5" t="s">
        <v>39</v>
      </c>
      <c r="D9" s="5" t="s">
        <v>52</v>
      </c>
      <c r="E9" s="5" t="s">
        <v>30</v>
      </c>
      <c r="F9" s="5" t="s">
        <v>60</v>
      </c>
      <c r="G9" s="5" t="s">
        <v>69</v>
      </c>
      <c r="J9" s="5" t="s">
        <v>90</v>
      </c>
      <c r="K9" s="15" t="s">
        <v>91</v>
      </c>
      <c r="L9" s="5" t="s">
        <v>186</v>
      </c>
      <c r="M9">
        <v>6</v>
      </c>
      <c r="N9" t="e">
        <f>IF(INDEX($A$5:$I$29,M9,HLOOKUP(Pályázat!#REF!,$A$3:$I$4,2,FALSE))&lt;&gt;0,INDEX($A$5:$I$29,M9,HLOOKUP(Pályázat!#REF!,$A$3:$I$4,2,FALSE)),"")</f>
        <v>#REF!</v>
      </c>
      <c r="P9" s="14" t="e">
        <f>IF(AND(Pályázat!#REF!&lt;&gt;"",Pályázat!#REF!&lt;&gt;""),CONCATENATE(Pályázat!#REF!,","),"")</f>
        <v>#REF!</v>
      </c>
      <c r="R9" s="14" t="e">
        <f>IF(AND(Pályázat!#REF!&lt;&gt;"",Pályázat!#REF!&lt;&gt;""),CONCATENATE(Pályázat!#REF!,","),"")</f>
        <v>#REF!</v>
      </c>
      <c r="T9" s="14" t="e">
        <f>IF(AND(Pályázat!#REF!&lt;&gt;"",Pályázat!#REF!&lt;&gt;""),CONCATENATE(Pályázat!#REF!,","),"")</f>
        <v>#REF!</v>
      </c>
    </row>
    <row r="10" spans="1:20" ht="13.5" customHeight="1">
      <c r="A10" t="s">
        <v>21</v>
      </c>
      <c r="B10" s="5" t="s">
        <v>40</v>
      </c>
      <c r="D10" s="5" t="s">
        <v>53</v>
      </c>
      <c r="F10" s="5" t="s">
        <v>61</v>
      </c>
      <c r="G10" s="5" t="s">
        <v>70</v>
      </c>
      <c r="J10" s="5" t="s">
        <v>91</v>
      </c>
      <c r="K10" s="15" t="s">
        <v>176</v>
      </c>
      <c r="L10" s="5" t="s">
        <v>187</v>
      </c>
      <c r="M10">
        <v>7</v>
      </c>
      <c r="N10" t="e">
        <f>IF(INDEX($A$5:$I$29,M10,HLOOKUP(Pályázat!#REF!,$A$3:$I$4,2,FALSE))&lt;&gt;0,INDEX($A$5:$I$29,M10,HLOOKUP(Pályázat!#REF!,$A$3:$I$4,2,FALSE)),"")</f>
        <v>#REF!</v>
      </c>
      <c r="P10" s="14" t="e">
        <f>IF(AND(Pályázat!#REF!&lt;&gt;"",Pályázat!#REF!&lt;&gt;""),CONCATENATE(Pályázat!#REF!,","),"")</f>
        <v>#REF!</v>
      </c>
      <c r="R10" s="14" t="e">
        <f>IF(AND(Pályázat!#REF!&lt;&gt;"",Pályázat!#REF!&lt;&gt;""),CONCATENATE(Pályázat!#REF!,","),"")</f>
        <v>#REF!</v>
      </c>
      <c r="T10" s="14" t="e">
        <f>IF(AND(Pályázat!#REF!&lt;&gt;"",Pályázat!#REF!&lt;&gt;""),CONCATENATE(Pályázat!#REF!,","),"")</f>
        <v>#REF!</v>
      </c>
    </row>
    <row r="11" spans="1:20" ht="23.25" customHeight="1">
      <c r="A11" t="s">
        <v>22</v>
      </c>
      <c r="B11" s="5" t="s">
        <v>41</v>
      </c>
      <c r="D11" s="5" t="s">
        <v>54</v>
      </c>
      <c r="F11" s="5" t="s">
        <v>62</v>
      </c>
      <c r="G11" s="5" t="s">
        <v>71</v>
      </c>
      <c r="J11" s="5" t="s">
        <v>92</v>
      </c>
      <c r="K11" s="15" t="s">
        <v>93</v>
      </c>
      <c r="L11" s="5" t="s">
        <v>188</v>
      </c>
      <c r="M11">
        <v>8</v>
      </c>
      <c r="N11" t="e">
        <f>IF(INDEX($A$5:$I$29,M11,HLOOKUP(Pályázat!#REF!,$A$3:$I$4,2,FALSE))&lt;&gt;0,INDEX($A$5:$I$29,M11,HLOOKUP(Pályázat!#REF!,$A$3:$I$4,2,FALSE)),"")</f>
        <v>#REF!</v>
      </c>
      <c r="P11" s="14" t="e">
        <f>IF(AND(Pályázat!#REF!&lt;&gt;"",Pályázat!#REF!&lt;&gt;""),CONCATENATE(Pályázat!#REF!,","),"")</f>
        <v>#REF!</v>
      </c>
      <c r="R11" s="14" t="e">
        <f>IF(AND(Pályázat!#REF!&lt;&gt;"",Pályázat!#REF!&lt;&gt;""),CONCATENATE(Pályázat!#REF!,","),"")</f>
        <v>#REF!</v>
      </c>
      <c r="T11" s="14" t="e">
        <f>IF(AND(Pályázat!#REF!&lt;&gt;"",Pályázat!#REF!&lt;&gt;""),CONCATENATE(Pályázat!#REF!,","),"")</f>
        <v>#REF!</v>
      </c>
    </row>
    <row r="12" spans="1:20" ht="39" customHeight="1">
      <c r="A12" t="s">
        <v>23</v>
      </c>
      <c r="B12" s="5" t="s">
        <v>42</v>
      </c>
      <c r="D12" s="5" t="s">
        <v>55</v>
      </c>
      <c r="F12" s="5" t="s">
        <v>63</v>
      </c>
      <c r="J12" s="5" t="s">
        <v>93</v>
      </c>
      <c r="K12" s="15" t="s">
        <v>94</v>
      </c>
      <c r="L12" s="5" t="s">
        <v>189</v>
      </c>
      <c r="M12">
        <v>9</v>
      </c>
      <c r="N12" t="e">
        <f>IF(INDEX($A$5:$I$29,M12,HLOOKUP(Pályázat!#REF!,$A$3:$I$4,2,FALSE))&lt;&gt;0,INDEX($A$5:$I$29,M12,HLOOKUP(Pályázat!#REF!,$A$3:$I$4,2,FALSE)),"")</f>
        <v>#REF!</v>
      </c>
      <c r="P12" s="14" t="e">
        <f>IF(AND(Pályázat!#REF!&lt;&gt;"",Pályázat!#REF!&lt;&gt;""),CONCATENATE(Pályázat!#REF!,","),"")</f>
        <v>#REF!</v>
      </c>
      <c r="R12" s="14" t="e">
        <f>IF(AND(Pályázat!#REF!&lt;&gt;"",Pályázat!#REF!&lt;&gt;""),CONCATENATE(Pályázat!#REF!,","),"")</f>
        <v>#REF!</v>
      </c>
      <c r="T12" s="14" t="e">
        <f>IF(AND(Pályázat!#REF!&lt;&gt;"",Pályázat!#REF!&lt;&gt;""),CONCATENATE(Pályázat!#REF!,","),"")</f>
        <v>#REF!</v>
      </c>
    </row>
    <row r="13" spans="1:20" ht="25.5">
      <c r="A13" t="s">
        <v>24</v>
      </c>
      <c r="B13" s="5" t="s">
        <v>43</v>
      </c>
      <c r="F13" s="5" t="s">
        <v>64</v>
      </c>
      <c r="J13" s="5" t="s">
        <v>94</v>
      </c>
      <c r="K13" s="15" t="s">
        <v>95</v>
      </c>
      <c r="L13" s="5" t="s">
        <v>190</v>
      </c>
      <c r="M13">
        <v>10</v>
      </c>
      <c r="N13" t="e">
        <f>IF(INDEX($A$5:$I$29,M13,HLOOKUP(Pályázat!#REF!,$A$3:$I$4,2,FALSE))&lt;&gt;0,INDEX($A$5:$I$29,M13,HLOOKUP(Pályázat!#REF!,$A$3:$I$4,2,FALSE)),"")</f>
        <v>#REF!</v>
      </c>
      <c r="P13" s="14" t="e">
        <f>IF(AND(Pályázat!#REF!&lt;&gt;"",Pályázat!#REF!&lt;&gt;""),CONCATENATE(Pályázat!#REF!,","),"")</f>
        <v>#REF!</v>
      </c>
      <c r="R13" s="14" t="e">
        <f>IF(AND(Pályázat!#REF!&lt;&gt;"",Pályázat!#REF!&lt;&gt;""),CONCATENATE(Pályázat!#REF!,","),"")</f>
        <v>#REF!</v>
      </c>
      <c r="T13" s="14" t="e">
        <f>IF(AND(Pályázat!#REF!&lt;&gt;"",Pályázat!#REF!&lt;&gt;""),CONCATENATE(Pályázat!#REF!,","),"")</f>
        <v>#REF!</v>
      </c>
    </row>
    <row r="14" spans="1:18" ht="38.25">
      <c r="A14" t="s">
        <v>25</v>
      </c>
      <c r="B14" s="5" t="s">
        <v>44</v>
      </c>
      <c r="J14" s="5" t="s">
        <v>95</v>
      </c>
      <c r="K14" s="15" t="s">
        <v>177</v>
      </c>
      <c r="M14">
        <v>11</v>
      </c>
      <c r="N14" t="e">
        <f>IF(INDEX($A$5:$I$29,M14,HLOOKUP(Pályázat!#REF!,$A$3:$I$4,2,FALSE))&lt;&gt;0,INDEX($A$5:$I$29,M14,HLOOKUP(Pályázat!#REF!,$A$3:$I$4,2,FALSE)),"")</f>
        <v>#REF!</v>
      </c>
      <c r="P14" s="14" t="e">
        <f>IF(AND(Pályázat!#REF!&lt;&gt;"",Pályázat!#REF!&lt;&gt;""),CONCATENATE(Pályázat!#REF!,","),"")</f>
        <v>#REF!</v>
      </c>
      <c r="R14" s="14" t="e">
        <f>IF(AND(Pályázat!#REF!&lt;&gt;"",Pályázat!#REF!&lt;&gt;""),CONCATENATE(Pályázat!#REF!,","),"")</f>
        <v>#REF!</v>
      </c>
    </row>
    <row r="15" spans="1:18" ht="12.75">
      <c r="A15" t="s">
        <v>26</v>
      </c>
      <c r="B15" s="5" t="s">
        <v>45</v>
      </c>
      <c r="K15" s="7"/>
      <c r="M15">
        <v>12</v>
      </c>
      <c r="N15" t="e">
        <f>IF(INDEX($A$5:$I$29,M15,HLOOKUP(Pályázat!#REF!,$A$3:$I$4,2,FALSE))&lt;&gt;0,INDEX($A$5:$I$29,M15,HLOOKUP(Pályázat!#REF!,$A$3:$I$4,2,FALSE)),"")</f>
        <v>#REF!</v>
      </c>
      <c r="P15" s="14" t="e">
        <f>IF(AND(Pályázat!#REF!&lt;&gt;"",Pályázat!#REF!&lt;&gt;""),CONCATENATE(Pályázat!#REF!,","),"")</f>
        <v>#REF!</v>
      </c>
      <c r="R15" s="14" t="e">
        <f>IF(AND(Pályázat!#REF!&lt;&gt;"",Pályázat!#REF!&lt;&gt;""),CONCATENATE(Pályázat!#REF!,","),"")</f>
        <v>#REF!</v>
      </c>
    </row>
    <row r="16" spans="1:18" ht="12.75">
      <c r="A16" t="s">
        <v>27</v>
      </c>
      <c r="B16" s="5" t="s">
        <v>46</v>
      </c>
      <c r="K16" s="7"/>
      <c r="M16">
        <v>13</v>
      </c>
      <c r="N16" t="e">
        <f>IF(INDEX($A$5:$I$29,M16,HLOOKUP(Pályázat!#REF!,$A$3:$I$4,2,FALSE))&lt;&gt;0,INDEX($A$5:$I$29,M16,HLOOKUP(Pályázat!#REF!,$A$3:$I$4,2,FALSE)),"")</f>
        <v>#REF!</v>
      </c>
      <c r="R16" s="14" t="e">
        <f>IF(AND(Pályázat!#REF!&lt;&gt;"",Pályázat!#REF!&lt;&gt;""),CONCATENATE(Pályázat!#REF!,","),"")</f>
        <v>#REF!</v>
      </c>
    </row>
    <row r="17" spans="11:18" ht="12.75">
      <c r="K17" s="7"/>
      <c r="M17">
        <v>14</v>
      </c>
      <c r="N17" t="e">
        <f>IF(INDEX($A$5:$I$29,M17,HLOOKUP(Pályázat!#REF!,$A$3:$I$4,2,FALSE))&lt;&gt;0,INDEX($A$5:$I$29,M17,HLOOKUP(Pályázat!#REF!,$A$3:$I$4,2,FALSE)),"")</f>
        <v>#REF!</v>
      </c>
      <c r="R17" s="14" t="e">
        <f>IF(AND(Pályázat!#REF!&lt;&gt;"",Pályázat!#REF!&lt;&gt;""),CONCATENATE(Pályázat!#REF!,","),"")</f>
        <v>#REF!</v>
      </c>
    </row>
    <row r="18" spans="11:18" ht="12.75">
      <c r="K18" s="7"/>
      <c r="M18">
        <v>15</v>
      </c>
      <c r="N18" t="e">
        <f>IF(INDEX($A$5:$I$29,M18,HLOOKUP(Pályázat!#REF!,$A$3:$I$4,2,FALSE))&lt;&gt;0,INDEX($A$5:$I$29,M18,HLOOKUP(Pályázat!#REF!,$A$3:$I$4,2,FALSE)),"")</f>
        <v>#REF!</v>
      </c>
      <c r="R18" s="14" t="e">
        <f>IF(AND(Pályázat!#REF!&lt;&gt;"",Pályázat!#REF!&lt;&gt;""),CONCATENATE(Pályázat!#REF!,","),"")</f>
        <v>#REF!</v>
      </c>
    </row>
    <row r="19" spans="11:18" ht="12.75">
      <c r="K19" s="7"/>
      <c r="M19">
        <v>16</v>
      </c>
      <c r="N19" t="e">
        <f>IF(INDEX($A$5:$I$29,M19,HLOOKUP(Pályázat!#REF!,$A$3:$I$4,2,FALSE))&lt;&gt;0,INDEX($A$5:$I$29,M19,HLOOKUP(Pályázat!#REF!,$A$3:$I$4,2,FALSE)),"")</f>
        <v>#REF!</v>
      </c>
      <c r="R19" s="14" t="e">
        <f>IF(AND(Pályázat!#REF!&lt;&gt;"",Pályázat!#REF!&lt;&gt;""),CONCATENATE(Pályázat!#REF!,","),"")</f>
        <v>#REF!</v>
      </c>
    </row>
    <row r="20" spans="11:14" ht="12.75">
      <c r="K20" s="7"/>
      <c r="M20">
        <v>17</v>
      </c>
      <c r="N20" t="e">
        <f>IF(INDEX($A$5:$I$29,M20,HLOOKUP(Pályázat!#REF!,$A$3:$I$4,2,FALSE))&lt;&gt;0,INDEX($A$5:$I$29,M20,HLOOKUP(Pályázat!#REF!,$A$3:$I$4,2,FALSE)),"")</f>
        <v>#REF!</v>
      </c>
    </row>
    <row r="21" spans="11:14" ht="12.75">
      <c r="K21" s="7"/>
      <c r="M21">
        <v>18</v>
      </c>
      <c r="N21" t="e">
        <f>IF(INDEX($A$5:$I$29,M21,HLOOKUP(Pályázat!#REF!,$A$3:$I$4,2,FALSE))&lt;&gt;0,INDEX($A$5:$I$29,M21,HLOOKUP(Pályázat!#REF!,$A$3:$I$4,2,FALSE)),"")</f>
        <v>#REF!</v>
      </c>
    </row>
    <row r="22" spans="11:14" ht="12.75">
      <c r="K22" s="7"/>
      <c r="M22">
        <v>19</v>
      </c>
      <c r="N22" t="e">
        <f>IF(INDEX($A$5:$I$29,M22,HLOOKUP(Pályázat!#REF!,$A$3:$I$4,2,FALSE))&lt;&gt;0,INDEX($A$5:$I$29,M22,HLOOKUP(Pályázat!#REF!,$A$3:$I$4,2,FALSE)),"")</f>
        <v>#REF!</v>
      </c>
    </row>
    <row r="23" spans="11:14" ht="12.75">
      <c r="K23" s="7"/>
      <c r="M23">
        <v>20</v>
      </c>
      <c r="N23" t="e">
        <f>IF(INDEX($A$5:$I$29,M23,HLOOKUP(Pályázat!#REF!,$A$3:$I$4,2,FALSE))&lt;&gt;0,INDEX($A$5:$I$29,M23,HLOOKUP(Pályázat!#REF!,$A$3:$I$4,2,FALSE)),"")</f>
        <v>#REF!</v>
      </c>
    </row>
    <row r="24" spans="11:14" ht="12.75">
      <c r="K24" s="7"/>
      <c r="M24">
        <v>21</v>
      </c>
      <c r="N24" t="e">
        <f>IF(INDEX($A$5:$I$29,M24,HLOOKUP(Pályázat!#REF!,$A$3:$I$4,2,FALSE))&lt;&gt;0,INDEX($A$5:$I$29,M24,HLOOKUP(Pályázat!#REF!,$A$3:$I$4,2,FALSE)),"")</f>
        <v>#REF!</v>
      </c>
    </row>
    <row r="25" spans="11:14" ht="12.75">
      <c r="K25" s="7"/>
      <c r="M25">
        <v>22</v>
      </c>
      <c r="N25" t="e">
        <f>IF(INDEX($A$5:$I$29,M25,HLOOKUP(Pályázat!#REF!,$A$3:$I$4,2,FALSE))&lt;&gt;0,INDEX($A$5:$I$29,M25,HLOOKUP(Pályázat!#REF!,$A$3:$I$4,2,FALSE)),"")</f>
        <v>#REF!</v>
      </c>
    </row>
    <row r="26" spans="11:14" ht="12.75">
      <c r="K26" s="7"/>
      <c r="M26">
        <v>23</v>
      </c>
      <c r="N26" t="e">
        <f>IF(INDEX($A$5:$I$29,M26,HLOOKUP(Pályázat!#REF!,$A$3:$I$4,2,FALSE))&lt;&gt;0,INDEX($A$5:$I$29,M26,HLOOKUP(Pályázat!#REF!,$A$3:$I$4,2,FALSE)),"")</f>
        <v>#REF!</v>
      </c>
    </row>
    <row r="27" spans="11:14" ht="12.75">
      <c r="K27" s="7"/>
      <c r="M27">
        <v>24</v>
      </c>
      <c r="N27" t="e">
        <f>IF(INDEX($A$5:$I$29,M27,HLOOKUP(Pályázat!#REF!,$A$3:$I$4,2,FALSE))&lt;&gt;0,INDEX($A$5:$I$29,M27,HLOOKUP(Pályázat!#REF!,$A$3:$I$4,2,FALSE)),"")</f>
        <v>#REF!</v>
      </c>
    </row>
    <row r="28" spans="11:14" ht="12.75">
      <c r="K28" s="7"/>
      <c r="M28">
        <v>25</v>
      </c>
      <c r="N28" t="e">
        <f>IF(INDEX($A$5:$I$29,M28,HLOOKUP(Pályázat!#REF!,$A$3:$I$4,2,FALSE))&lt;&gt;0,INDEX($A$5:$I$29,M28,HLOOKUP(Pályázat!#REF!,$A$3:$I$4,2,FALSE)),"")</f>
        <v>#REF!</v>
      </c>
    </row>
    <row r="29" ht="12.75">
      <c r="K29" s="7"/>
    </row>
    <row r="30" ht="12.75">
      <c r="K30" s="7"/>
    </row>
    <row r="31" ht="12.75">
      <c r="K31" s="7"/>
    </row>
    <row r="32" ht="12.75">
      <c r="K32" s="7"/>
    </row>
  </sheetData>
  <sheetProtection password="C67B" sheet="1" objects="1" scenarios="1"/>
  <mergeCells count="2">
    <mergeCell ref="A1:I1"/>
    <mergeCell ref="M1:N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7.140625" style="0" bestFit="1" customWidth="1"/>
    <col min="2" max="2" width="7.57421875" style="10" customWidth="1"/>
    <col min="3" max="4" width="9.140625" style="10" customWidth="1"/>
  </cols>
  <sheetData>
    <row r="1" spans="1:4" ht="12.75">
      <c r="A1" t="s">
        <v>195</v>
      </c>
      <c r="B1" s="10" t="s">
        <v>196</v>
      </c>
      <c r="C1" s="10" t="s">
        <v>197</v>
      </c>
      <c r="D1" s="10" t="s">
        <v>198</v>
      </c>
    </row>
    <row r="2" spans="1:4" ht="12.75">
      <c r="A2">
        <f>Pályázat!B150</f>
        <v>0</v>
      </c>
      <c r="B2" s="10">
        <f>Pályázat!C150</f>
        <v>0</v>
      </c>
      <c r="C2" s="10">
        <f>Pályázat!D150</f>
        <v>0</v>
      </c>
      <c r="D2" s="47">
        <f>Pályázat!E150</f>
        <v>0</v>
      </c>
    </row>
    <row r="3" spans="1:4" ht="12.75">
      <c r="A3">
        <f>Pályázat!B151</f>
        <v>0</v>
      </c>
      <c r="B3" s="10">
        <f>Pályázat!C151</f>
        <v>0</v>
      </c>
      <c r="C3" s="10">
        <f>Pályázat!D151</f>
        <v>0</v>
      </c>
      <c r="D3" s="47">
        <f>Pályázat!E151</f>
        <v>0</v>
      </c>
    </row>
    <row r="4" spans="1:4" ht="12.75">
      <c r="A4">
        <f>Pályázat!B152</f>
        <v>0</v>
      </c>
      <c r="B4" s="10">
        <f>Pályázat!C152</f>
        <v>0</v>
      </c>
      <c r="C4" s="10">
        <f>Pályázat!D152</f>
        <v>0</v>
      </c>
      <c r="D4" s="47">
        <f>Pályázat!E152</f>
        <v>0</v>
      </c>
    </row>
    <row r="5" spans="1:4" ht="12.75">
      <c r="A5">
        <f>Pályázat!B153</f>
        <v>0</v>
      </c>
      <c r="B5" s="10">
        <f>Pályázat!C153</f>
        <v>0</v>
      </c>
      <c r="C5" s="10">
        <f>Pályázat!D153</f>
        <v>0</v>
      </c>
      <c r="D5" s="47">
        <f>Pályázat!E153</f>
        <v>0</v>
      </c>
    </row>
    <row r="6" spans="1:4" ht="12.75">
      <c r="A6">
        <f>Pályázat!B154</f>
        <v>0</v>
      </c>
      <c r="B6" s="10">
        <f>Pályázat!C154</f>
        <v>0</v>
      </c>
      <c r="C6" s="10">
        <f>Pályázat!D154</f>
        <v>0</v>
      </c>
      <c r="D6" s="47">
        <f>Pályázat!E154</f>
        <v>0</v>
      </c>
    </row>
    <row r="7" spans="1:4" ht="12.75">
      <c r="A7">
        <f>Pályázat!B155</f>
        <v>0</v>
      </c>
      <c r="B7" s="10">
        <f>Pályázat!C155</f>
        <v>0</v>
      </c>
      <c r="C7" s="10">
        <f>Pályázat!D155</f>
        <v>0</v>
      </c>
      <c r="D7" s="47">
        <f>Pályázat!E155</f>
        <v>0</v>
      </c>
    </row>
    <row r="8" spans="1:4" ht="12.75">
      <c r="A8">
        <f>Pályázat!B156</f>
        <v>0</v>
      </c>
      <c r="B8" s="10">
        <f>Pályázat!C156</f>
        <v>0</v>
      </c>
      <c r="C8" s="10">
        <f>Pályázat!D156</f>
        <v>0</v>
      </c>
      <c r="D8" s="47">
        <f>Pályázat!E156</f>
        <v>0</v>
      </c>
    </row>
    <row r="9" spans="1:4" ht="12.75">
      <c r="A9">
        <f>Pályázat!B157</f>
        <v>0</v>
      </c>
      <c r="B9" s="10">
        <f>Pályázat!C157</f>
        <v>0</v>
      </c>
      <c r="C9" s="10">
        <f>Pályázat!D157</f>
        <v>0</v>
      </c>
      <c r="D9" s="47">
        <f>Pályázat!E157</f>
        <v>0</v>
      </c>
    </row>
    <row r="10" spans="1:4" ht="12.75">
      <c r="A10">
        <f>Pályázat!B158</f>
        <v>0</v>
      </c>
      <c r="B10" s="10">
        <f>Pályázat!C158</f>
        <v>0</v>
      </c>
      <c r="C10" s="10">
        <f>Pályázat!D158</f>
        <v>0</v>
      </c>
      <c r="D10" s="47">
        <f>Pályázat!E158</f>
        <v>0</v>
      </c>
    </row>
    <row r="11" spans="1:4" ht="12.75">
      <c r="A11">
        <f>Pályázat!B159</f>
        <v>0</v>
      </c>
      <c r="B11" s="10">
        <f>Pályázat!C159</f>
        <v>0</v>
      </c>
      <c r="C11" s="10">
        <f>Pályázat!D159</f>
        <v>0</v>
      </c>
      <c r="D11" s="47">
        <f>Pályázat!E159</f>
        <v>0</v>
      </c>
    </row>
    <row r="12" spans="1:4" ht="12.75">
      <c r="A12">
        <f>Pályázat!B160</f>
        <v>0</v>
      </c>
      <c r="B12" s="10">
        <f>Pályázat!C160</f>
        <v>0</v>
      </c>
      <c r="C12" s="10">
        <f>Pályázat!D160</f>
        <v>0</v>
      </c>
      <c r="D12" s="47">
        <f>Pályázat!E160</f>
        <v>0</v>
      </c>
    </row>
    <row r="13" spans="1:4" ht="12.75">
      <c r="A13">
        <f>Pályázat!B161</f>
        <v>0</v>
      </c>
      <c r="B13" s="10">
        <f>Pályázat!C161</f>
        <v>0</v>
      </c>
      <c r="C13" s="10">
        <f>Pályázat!D161</f>
        <v>0</v>
      </c>
      <c r="D13" s="47">
        <f>Pályázat!E161</f>
        <v>0</v>
      </c>
    </row>
    <row r="14" spans="1:4" ht="12.75">
      <c r="A14">
        <f>Pályázat!B162</f>
        <v>0</v>
      </c>
      <c r="B14" s="10">
        <f>Pályázat!C162</f>
        <v>0</v>
      </c>
      <c r="C14" s="10">
        <f>Pályázat!D162</f>
        <v>0</v>
      </c>
      <c r="D14" s="47">
        <f>Pályázat!E162</f>
        <v>0</v>
      </c>
    </row>
    <row r="15" spans="1:4" ht="12.75">
      <c r="A15">
        <f>Pályázat!B163</f>
        <v>0</v>
      </c>
      <c r="B15" s="10">
        <f>Pályázat!C163</f>
        <v>0</v>
      </c>
      <c r="C15" s="10">
        <f>Pályázat!D163</f>
        <v>0</v>
      </c>
      <c r="D15" s="47">
        <f>Pályázat!E163</f>
        <v>0</v>
      </c>
    </row>
    <row r="16" spans="1:4" ht="12.75">
      <c r="A16">
        <f>Pályázat!B164</f>
        <v>0</v>
      </c>
      <c r="B16" s="10">
        <f>Pályázat!C164</f>
        <v>0</v>
      </c>
      <c r="C16" s="10">
        <f>Pályázat!D164</f>
        <v>0</v>
      </c>
      <c r="D16" s="47">
        <f>Pályázat!E164</f>
        <v>0</v>
      </c>
    </row>
    <row r="17" spans="1:4" ht="12.75">
      <c r="A17">
        <f>Pályázat!B165</f>
        <v>0</v>
      </c>
      <c r="B17" s="10">
        <f>Pályázat!C165</f>
        <v>0</v>
      </c>
      <c r="C17" s="10">
        <f>Pályázat!D165</f>
        <v>0</v>
      </c>
      <c r="D17" s="47">
        <f>Pályázat!E165</f>
        <v>0</v>
      </c>
    </row>
    <row r="18" spans="1:4" ht="12.75">
      <c r="A18">
        <f>Pályázat!B166</f>
        <v>0</v>
      </c>
      <c r="B18" s="10">
        <f>Pályázat!C166</f>
        <v>0</v>
      </c>
      <c r="C18" s="10">
        <f>Pályázat!D166</f>
        <v>0</v>
      </c>
      <c r="D18" s="47">
        <f>Pályázat!E166</f>
        <v>0</v>
      </c>
    </row>
    <row r="19" spans="1:4" ht="12.75">
      <c r="A19">
        <f>Pályázat!B167</f>
        <v>0</v>
      </c>
      <c r="B19" s="10">
        <f>Pályázat!C167</f>
        <v>0</v>
      </c>
      <c r="C19" s="10">
        <f>Pályázat!D167</f>
        <v>0</v>
      </c>
      <c r="D19" s="47">
        <f>Pályázat!E167</f>
        <v>0</v>
      </c>
    </row>
    <row r="20" spans="1:4" ht="12.75">
      <c r="A20">
        <f>Pályázat!B168</f>
        <v>0</v>
      </c>
      <c r="B20" s="10">
        <f>Pályázat!C168</f>
        <v>0</v>
      </c>
      <c r="C20" s="10">
        <f>Pályázat!D168</f>
        <v>0</v>
      </c>
      <c r="D20" s="47">
        <f>Pályázat!E168</f>
        <v>0</v>
      </c>
    </row>
    <row r="21" spans="1:4" ht="12.75">
      <c r="A21">
        <f>Pályázat!B169</f>
        <v>0</v>
      </c>
      <c r="B21" s="10">
        <f>Pályázat!C169</f>
        <v>0</v>
      </c>
      <c r="C21" s="10">
        <f>Pályázat!D169</f>
        <v>0</v>
      </c>
      <c r="D21" s="47">
        <f>Pályázat!E169</f>
        <v>0</v>
      </c>
    </row>
    <row r="22" spans="1:4" ht="12.75">
      <c r="A22" t="str">
        <f>Pályázat!B170</f>
        <v>Összesen:</v>
      </c>
      <c r="B22" s="10">
        <f>Pályázat!C170</f>
        <v>0</v>
      </c>
      <c r="C22" s="10">
        <f>Pályázat!D170</f>
        <v>0</v>
      </c>
      <c r="D22" s="47">
        <f>Pályázat!E170</f>
        <v>0</v>
      </c>
    </row>
  </sheetData>
  <sheetProtection password="C67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joohny</cp:lastModifiedBy>
  <cp:lastPrinted>2012-12-03T22:12:01Z</cp:lastPrinted>
  <dcterms:created xsi:type="dcterms:W3CDTF">2008-04-17T06:43:20Z</dcterms:created>
  <dcterms:modified xsi:type="dcterms:W3CDTF">2013-10-16T10:46:35Z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